
<file path=[Content_Types].xml><?xml version="1.0" encoding="utf-8"?>
<Types xmlns="http://schemas.openxmlformats.org/package/2006/content-types">
  <Default Extension="xml" ContentType="application/xml"/>
  <Override PartName="/xl/worksheets/sheet1.xml" ContentType="application/vnd.openxmlformats-officedocument.spreadsheetml.worksheet+xml"/>
  <Default Extension="vml" ContentType="application/vnd.openxmlformats-officedocument.vmlDrawing"/>
  <Override PartName="/xl/GemComments1.xml" ContentType="application/vnd.openxmlformats-officedocument.spreadsheetml.comments+xml"/>
  <Default Extension="rels" ContentType="application/vnd.openxmlformats-package.relationship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4505"/>
  <workbookPr/>
  <bookViews>
    <workbookView activeTab="0"/>
  </bookViews>
  <sheets>
    <sheet name="Benchmark Costi Sintetico" sheetId="1" r:id="rId1"/>
  </sheets>
  <definedNames>
    <definedName name="ColTot4" localSheetId="0">'Benchmark Costi Sintetico'!$E$6:$E$49</definedName>
    <definedName name="ColTot5" localSheetId="0">'Benchmark Costi Sintetico'!$F$6:$F$49</definedName>
    <definedName name="ColTot6" localSheetId="0">'Benchmark Costi Sintetico'!$G$6:$G$49</definedName>
    <definedName name="ColTot7" localSheetId="0">'Benchmark Costi Sintetico'!$H$6:$H$49</definedName>
    <definedName name="ColTot8" localSheetId="0">'Benchmark Costi Sintetico'!$I$6:$I$49</definedName>
    <definedName name="ColTot29" localSheetId="0">'Benchmark Costi Sintetico'!$AD$6:$AD$49</definedName>
    <definedName name="_xlnm.Print_Titles" localSheetId="0">'Benchmark Costi Sintetico'!$3:$4,'Benchmark Costi Sintetico'!$A:$E</definedName>
    <definedName name="_xlnm.Print_Area" localSheetId="0">'Benchmark Costi Sintetico'!$A$3:$AE$50</definedName>
  </definedNames>
  <calcPr calcId="162913"/>
</workbook>
</file>

<file path=xl/GemComments1.xml><?xml version="1.0" encoding="utf-8"?>
<comments xmlns="http://schemas.openxmlformats.org/spreadsheetml/2006/main">
  <authors>
    <author>Author</author>
  </authors>
  <commentList>
    <comment ref="N4" authorId="0">
      <text>
        <t>7 enti su 7 hanno fornito i dati necessari per la valutazione del cluster</t>
      </text>
    </comment>
    <comment ref="R4" authorId="0">
      <text>
        <t>73 enti su 73 hanno fornito i dati necessari per la valutazione nazionale</t>
      </text>
    </comment>
    <comment ref="H31" authorId="0">
      <text>
        <t>Per questo processo, gli interventi economici non sono considerati come dei costi ma come delle risorse impiegate a favore delle imprese</t>
      </text>
    </comment>
    <comment ref="H33" authorId="0">
      <text>
        <t>Per questo processo, gli interventi economici non sono considerati come dei costi ma come delle risorse impiegate a favore delle imprese</t>
      </text>
    </comment>
    <comment ref="H35" authorId="0">
      <text>
        <t>Per questo processo, gli interventi economici non sono considerati come dei costi ma come delle risorse impiegate a favore delle imprese</t>
      </text>
    </comment>
    <comment ref="H36" authorId="0">
      <text>
        <t>Per questo processo, gli interventi economici non sono considerati come dei costi ma come delle risorse impiegate a favore delle imprese</t>
      </text>
    </comment>
    <comment ref="H37" authorId="0">
      <text>
        <t>Per questo processo, gli interventi economici non sono considerati come dei costi ma come delle risorse impiegate a favore delle imprese</t>
      </text>
    </comment>
    <comment ref="H38" authorId="0">
      <text>
        <t>Per questo processo, gli interventi economici non sono considerati come dei costi ma come delle risorse impiegate a favore delle imprese</t>
      </text>
    </comment>
    <comment ref="H39" authorId="0">
      <text>
        <t>Per questo processo, gli interventi economici non sono considerati come dei costi ma come delle risorse impiegate a favore delle imprese</t>
      </text>
    </comment>
    <comment ref="H40" authorId="0">
      <text>
        <t>Per questo processo, gli interventi economici non sono considerati come dei costi ma come delle risorse impiegate a favore delle imprese</t>
      </text>
    </comment>
    <comment ref="H43" authorId="0">
      <text>
        <t>Per questo processo, gli interventi economici non sono considerati come dei costi ma come delle risorse impiegate a favore delle imprese</t>
      </text>
    </comment>
    <comment ref="H44" authorId="0">
      <text>
        <t>Per questo processo, gli interventi economici non sono considerati come dei costi ma come delle risorse impiegate a favore delle imprese</t>
      </text>
    </comment>
    <comment ref="H46" authorId="0">
      <text>
        <t>Per questo processo, gli interventi economici non sono considerati come dei costi ma come delle risorse impiegate a favore delle imprese</t>
      </text>
    </comment>
  </commentList>
</comments>
</file>

<file path=xl/sharedStrings.xml><?xml version="1.0" encoding="utf-8"?>
<sst xmlns="http://schemas.openxmlformats.org/spreadsheetml/2006/main" count="108" uniqueCount="108">
  <si>
    <t>Benchmark Costi Sintetico</t>
  </si>
  <si>
    <t>Caltanissetta - 2021</t>
  </si>
  <si>
    <t>MAPPA DEI PROCESSI</t>
  </si>
  <si>
    <t>COSTI PROCESSI CAMERALI</t>
  </si>
  <si>
    <t>INTERVENTI DI PROMOZIONE</t>
  </si>
  <si>
    <t>COSTO TOTALE 2021</t>
  </si>
  <si>
    <t>Driver (denominatore) per il calcolo del costo standard</t>
  </si>
  <si>
    <t>INDICATORE 2021</t>
  </si>
  <si>
    <t>APPLICAZIONE DEL COSTO STANDARD</t>
  </si>
  <si>
    <t>RICAVI DIRETTI 2021</t>
  </si>
  <si>
    <t>Copertura RICAVI vs COSTI</t>
  </si>
  <si>
    <t>MacroFunzione</t>
  </si>
  <si>
    <t>MacroProcesso</t>
  </si>
  <si>
    <t>Processo</t>
  </si>
  <si>
    <t/>
  </si>
  <si>
    <t>COSTI DIRETTI</t>
  </si>
  <si>
    <t>COSTI INDIRETTI (quota ribaltata)</t>
  </si>
  <si>
    <r>
      <t xml:space="preserve">CLUSTER </t>
    </r>
    <r>
      <rPr>
        <rFont val="Calibri"/>
        <b/>
        <color rgb="FFFF0000"/>
        <sz val="9"/>
      </rPr>
      <t>(CCIAA presenti: 7/7)</t>
    </r>
  </si>
  <si>
    <r>
      <t xml:space="preserve">SISTEMA NAZIONALE </t>
    </r>
    <r>
      <rPr>
        <rFont val="Calibri"/>
        <b/>
        <color rgb="FFFF0000"/>
        <sz val="9"/>
      </rPr>
      <t>(CCIAA presenti: 73/73)</t>
    </r>
  </si>
  <si>
    <t>Delta Mediana Cluster</t>
  </si>
  <si>
    <t>Aggiustamenti rispetto alla Mediana Cluster</t>
  </si>
  <si>
    <t>Delta Mediana Nazionale</t>
  </si>
  <si>
    <t>Aggiustamenti rispetto alla Mediana Nazionale</t>
  </si>
  <si>
    <t>Costi personale dipendente</t>
  </si>
  <si>
    <t>Altri costi effettivi</t>
  </si>
  <si>
    <t>Mediana</t>
  </si>
  <si>
    <t>MIN</t>
  </si>
  <si>
    <t>MAX</t>
  </si>
  <si>
    <t>18_A Governo Camerale</t>
  </si>
  <si>
    <t>18_A1 Pianificazione, monitoraggio e controllo dell'Ente</t>
  </si>
  <si>
    <t>18_A1.1 Performance camerale</t>
  </si>
  <si>
    <t>1.000 € di  Proventi correnti (CCIAA + AASS)</t>
  </si>
  <si>
    <t>18_A1.2 Compliance normativa</t>
  </si>
  <si>
    <t>18_A1.3 Organizzazione camerale</t>
  </si>
  <si>
    <t>N°  FTE Integrato (CCIAA + AASS)</t>
  </si>
  <si>
    <t>18_A2 Organi camerali, rapporti istituzionali e relazioni con il sistema allargato</t>
  </si>
  <si>
    <t>18_A2.1 Gestione e supporto organi</t>
  </si>
  <si>
    <t>Imprese attive + UULL</t>
  </si>
  <si>
    <t>8</t>
  </si>
  <si>
    <t>18_A2.2 Promozione e sviluppo dei servizi camerali</t>
  </si>
  <si>
    <t>18_A2.3 Gestione documentale</t>
  </si>
  <si>
    <t>18_A2.4 Rilevazioni statistiche</t>
  </si>
  <si>
    <t>N/D</t>
  </si>
  <si>
    <t>18_A3 Comunicazione</t>
  </si>
  <si>
    <t>18_A3.1 Comunicazione</t>
  </si>
  <si>
    <t>18_B Processi di supporto</t>
  </si>
  <si>
    <t>18_B1 Risorse umane</t>
  </si>
  <si>
    <t>18_B1.1 Gestione del personale</t>
  </si>
  <si>
    <t>18_B2 Acquisti, patrimonio e servizi di sede</t>
  </si>
  <si>
    <t>18_B2.1 Acquisti</t>
  </si>
  <si>
    <t>1.000 € di  Valore acquisti</t>
  </si>
  <si>
    <t>18_B2.2 Patrimonio e servizi di sede</t>
  </si>
  <si>
    <t>18_B3 Bilancio e finanza</t>
  </si>
  <si>
    <t>18_B3.1 Diritto annuale</t>
  </si>
  <si>
    <t>18_B3.2 Contabilità e finanza</t>
  </si>
  <si>
    <t xml:space="preserve">18_C Trasparenza, semplificazione e tutela </t>
  </si>
  <si>
    <t>18_C1 Semplificazione e trasparenza</t>
  </si>
  <si>
    <t>18_C1.1 Gestione del registro delle imprese, albi ed elenchi</t>
  </si>
  <si>
    <t>Imprese registrate + UULL</t>
  </si>
  <si>
    <t>18_C1.2 Gestione SUAP e fascicolo elettronico di impresa</t>
  </si>
  <si>
    <t>18_C2 Tutela e legalità</t>
  </si>
  <si>
    <t>18_C2.1 Tutela della legalità</t>
  </si>
  <si>
    <t>18_C2.2 Tutela della fede pubblica e del consumatore e regolazione del mercato</t>
  </si>
  <si>
    <t>18_C2.3 Informazione, vigilanza e controllo su sicurezza e conformità dei prodotti</t>
  </si>
  <si>
    <t>18_C2.4 Sanzioni amministrative</t>
  </si>
  <si>
    <t>18_C2.5 Metrologia legale</t>
  </si>
  <si>
    <t>---</t>
  </si>
  <si>
    <t>18_C2.6 Registro nazionale dei protesti</t>
  </si>
  <si>
    <t>18_C2.7 Servizi di composizione delle controversie e delle situazioni di crisi</t>
  </si>
  <si>
    <t>18_C2.8 Rilevazione prezzi/tariffe e borse merci</t>
  </si>
  <si>
    <t>18_C2.9 Gestione controlli prodotti delle filiere del Made in Italy e organismi di controllo</t>
  </si>
  <si>
    <t>18_C2.10 Tutela della proprietà industriale</t>
  </si>
  <si>
    <t>18_D Sviluppo della competitività</t>
  </si>
  <si>
    <t>18_D1 Internazionalizzazione</t>
  </si>
  <si>
    <t>18_D1.1 Servizi di informazione, formazione e assistenza all'export</t>
  </si>
  <si>
    <t>1.000.000 € di Valore esportazioni</t>
  </si>
  <si>
    <t>18_D1.2 Servizi certificativi per l'export</t>
  </si>
  <si>
    <t>18_D2 Digitalizzazione</t>
  </si>
  <si>
    <t>18_D2.1 Gestione punti impresa digitale (servizi di assistenza alla digitalizzazione delle imprese)</t>
  </si>
  <si>
    <t>18_D2.2 Servizi connessi all'agenda digitale</t>
  </si>
  <si>
    <t>18_D3 Turismo e cultura</t>
  </si>
  <si>
    <t>18_D3.1 Iniziative a sostegno dei settori del turismo e della cultura</t>
  </si>
  <si>
    <t>18_D4 Orientamento al lavoro ed alle professioni</t>
  </si>
  <si>
    <t>18_D4.1 Orientamento</t>
  </si>
  <si>
    <t>18_D4.2 Alternanza scuola/lavoro e formazione per il lavoro</t>
  </si>
  <si>
    <t>18_D4.3 Supporto incontro d/o di lavoro</t>
  </si>
  <si>
    <t>18_D4.4 Certificazione competenze</t>
  </si>
  <si>
    <t>Popolazione in età attiva</t>
  </si>
  <si>
    <t>18_D5 Ambiente e sviluppo sostenibile</t>
  </si>
  <si>
    <t>18_D5.1 Iniziative a sostegno dello sviluppo sostenibile</t>
  </si>
  <si>
    <t>18_D5.2 Tenuta albo gestori ambientali</t>
  </si>
  <si>
    <t>Imprese attive + UULL su base regionale</t>
  </si>
  <si>
    <t>18_D5.3 Pratiche ambientali e tenuta registri in materia ambientale</t>
  </si>
  <si>
    <t>18_D6 Sviluppo e qualificazione aziendale e dei prodotti</t>
  </si>
  <si>
    <t>18_D6.1 Iniziative a sostegno dello sviluppo d'impresa</t>
  </si>
  <si>
    <t>18_D6.2 Qualificazione delle imprese, delle filiere e delle produzioni</t>
  </si>
  <si>
    <t>18_D6.3 Osservatori economici</t>
  </si>
  <si>
    <t>18_E Maggiorazione D. annuale</t>
  </si>
  <si>
    <t>18_E1 PROGETTI A VALERE SU MAGGIORAZIONE 20% DIRITTO ANNUALE</t>
  </si>
  <si>
    <t>18_E1.1 Gestione progetti a valere su maggiorazione 20% Diritto annuale</t>
  </si>
  <si>
    <t>1.000 di  Imprese attive + UULL</t>
  </si>
  <si>
    <t>18_F Altri servizi camerali</t>
  </si>
  <si>
    <t>18_F1 Altri servizi ad imprese e territorio</t>
  </si>
  <si>
    <t>18_F1.1 Valorizzazione patrimonio camerale</t>
  </si>
  <si>
    <t>18_F1.2 Altri servizi di assistenza e supporto alle imprese in regime di libero mercato</t>
  </si>
  <si>
    <t>18_Z Fuori perimetro</t>
  </si>
  <si>
    <t>18_Z1 Extra</t>
  </si>
  <si>
    <t>18_Z1.1 Attività fuori perimetro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</si>
</sst>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%"/>
  </numFmts>
  <fonts count="10">
    <font>
      <name val="Calibri"/>
      <color theme="1"/>
      <sz val="11"/>
    </font>
    <font>
      <name val="Calibri"/>
      <b/>
      <color rgb="FF008B8B"/>
      <sz val="14"/>
    </font>
    <font>
      <name val="Calibri"/>
      <color rgb="FFFFFFFF"/>
      <sz val="11"/>
    </font>
    <font>
      <name val="Calibri"/>
      <b/>
      <color theme="1"/>
      <sz val="11"/>
    </font>
    <font>
      <name val="Calibri"/>
      <b/>
      <color rgb="FF000000"/>
      <sz val="11"/>
    </font>
    <font>
      <name val="Calibri"/>
      <color theme="1"/>
      <sz val="9"/>
    </font>
    <font>
      <name val="Calibri"/>
      <color rgb="FFFFFF00"/>
      <sz val="11"/>
    </font>
    <font>
      <name val="webdings"/>
      <b/>
      <color theme="1"/>
      <sz val="12"/>
    </font>
    <font>
      <name val="Calibri"/>
      <color rgb="FF000000"/>
      <sz val="11"/>
    </font>
    <font>
      <name val="Calibri"/>
      <color rgb="FFFF0000"/>
      <sz val="11"/>
    </font>
  </fonts>
  <fills count="11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EEECE1"/>
      </patternFill>
    </fill>
    <fill>
      <patternFill patternType="solid">
        <fgColor rgb="FFC3C3C3"/>
      </patternFill>
    </fill>
    <fill>
      <patternFill patternType="solid">
        <fgColor rgb="FFD8D8D8"/>
      </patternFill>
    </fill>
    <fill>
      <patternFill patternType="solid">
        <fgColor rgb="FFF2F2F2"/>
      </patternFill>
    </fill>
    <fill>
      <patternFill patternType="solid">
        <fgColor rgb="FFC4D79B"/>
      </patternFill>
    </fill>
    <fill>
      <patternFill patternType="solid">
        <fgColor rgb="FFFF0000"/>
      </patternFill>
    </fill>
    <fill>
      <patternFill patternType="solid">
        <fgColor rgb="FFFFC000"/>
      </patternFill>
    </fill>
    <fill>
      <patternFill patternType="solid">
        <fgColor rgb="FFFFFF00"/>
      </patternFill>
    </fill>
  </fills>
  <borders count="16">
    <border>
      <left/>
      <right/>
      <top/>
      <bottom/>
      <diagonal/>
    </border>
    <border>
      <left style="thin">
        <color rgb="FFC3C3C3"/>
      </left>
      <right/>
      <top style="thin">
        <color rgb="FFC3C3C3"/>
      </top>
      <bottom/>
      <diagonal/>
    </border>
    <border>
      <left/>
      <right/>
      <top style="thin">
        <color rgb="FFC3C3C3"/>
      </top>
      <bottom/>
      <diagonal/>
    </border>
    <border>
      <left/>
      <right style="thin">
        <color rgb="FFC3C3C3"/>
      </right>
      <top style="thin">
        <color rgb="FFC3C3C3"/>
      </top>
      <bottom/>
      <diagonal/>
    </border>
    <border>
      <left style="thin">
        <color rgb="FFC3C3C3"/>
      </left>
      <right style="thin">
        <color rgb="FFC3C3C3"/>
      </right>
      <top style="thin">
        <color rgb="FFC3C3C3"/>
      </top>
      <bottom/>
      <diagonal/>
    </border>
    <border>
      <left/>
      <right/>
      <top style="thin">
        <color rgb="FFC3C3C3"/>
      </top>
      <bottom style="thin">
        <color rgb="FFC3C3C3"/>
      </bottom>
      <diagonal/>
    </border>
    <border>
      <left style="thin">
        <color rgb="FFD9D9D9"/>
      </left>
      <right/>
      <top/>
      <bottom/>
      <diagonal/>
    </border>
    <border>
      <left/>
      <right/>
      <top/>
      <bottom style="thin">
        <color rgb="FFD9D9D9"/>
      </bottom>
      <diagonal/>
    </border>
    <border>
      <left style="thin">
        <color rgb="FFC3C3C3"/>
      </left>
      <right/>
      <top/>
      <bottom/>
      <diagonal/>
    </border>
    <border>
      <left style="thin">
        <color rgb="FFC3C3C3"/>
      </left>
      <right style="thin">
        <color rgb="FFC3C3C3"/>
      </right>
      <top/>
      <bottom/>
      <diagonal/>
    </border>
    <border>
      <left style="thin">
        <color rgb="FFC3C3C3"/>
      </left>
      <right/>
      <top style="thin">
        <color rgb="FFC3C3C3"/>
      </top>
      <bottom style="thin">
        <color rgb="FFC3C3C3"/>
      </bottom>
      <diagonal/>
    </border>
    <border>
      <left/>
      <right style="thin">
        <color rgb="FFC3C3C3"/>
      </right>
      <top style="thin">
        <color rgb="FFC3C3C3"/>
      </top>
      <bottom style="thin">
        <color rgb="FFC3C3C3"/>
      </bottom>
      <diagonal/>
    </border>
    <border>
      <left/>
      <right style="thin">
        <color rgb="FFC3C3C3"/>
      </right>
      <top/>
      <bottom/>
      <diagonal/>
    </border>
    <border>
      <left/>
      <right style="thin">
        <color rgb="FFC3C3C3"/>
      </right>
      <top/>
      <bottom style="thin">
        <color rgb="FFC3C3C3"/>
      </bottom>
      <diagonal/>
    </border>
    <border>
      <left style="thin">
        <color rgb="FFC3C3C3"/>
      </left>
      <right style="thin">
        <color rgb="FFC3C3C3"/>
      </right>
      <top/>
      <bottom style="thin">
        <color rgb="FFC3C3C3"/>
      </bottom>
      <diagonal/>
    </border>
    <border>
      <left style="thin">
        <color rgb="FFC3C3C3"/>
      </left>
      <right style="thin">
        <color rgb="FFC3C3C3"/>
      </right>
      <top style="thin">
        <color rgb="FFC3C3C3"/>
      </top>
      <bottom style="thin">
        <color rgb="FFC3C3C3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true"/>
    <xf numFmtId="0" fontId="2" fillId="0" borderId="0" xfId="0" applyFont="true" applyProtection="true">
      <protection hidden="true"/>
    </xf>
    <xf numFmtId="22" fontId="2" fillId="0" borderId="0" xfId="0" applyNumberFormat="true" applyFont="true" applyProtection="true">
      <protection hidden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3" fillId="3" borderId="1" xfId="0" applyFont="true" applyFill="true" applyBorder="true" applyAlignment="true">
      <alignment horizontal="center" vertical="center" wrapText="true"/>
    </xf>
    <xf numFmtId="0" fontId="3" fillId="3" borderId="4" xfId="0" applyFont="true" applyFill="true" applyBorder="true" applyAlignment="true">
      <alignment horizontal="center" vertical="center" wrapText="true"/>
    </xf>
    <xf numFmtId="0" fontId="3" fillId="0" borderId="5" xfId="0" applyFont="true" applyBorder="true" applyAlignment="true">
      <alignment horizontal="center" vertical="center" wrapText="true"/>
    </xf>
    <xf numFmtId="0" fontId="4" fillId="4" borderId="0" xfId="0" applyFont="true" applyFill="true" applyAlignment="true">
      <alignment horizontal="center" vertical="center" wrapText="true"/>
    </xf>
    <xf numFmtId="0" fontId="4" fillId="4" borderId="6" xfId="0" applyFont="true" applyFill="true" applyBorder="true" applyAlignment="true">
      <alignment horizontal="center" vertical="center" wrapText="true"/>
    </xf>
    <xf numFmtId="0" fontId="4" fillId="4" borderId="7" xfId="0" applyFont="true" applyFill="true" applyBorder="true" applyAlignment="true">
      <alignment horizontal="center" vertical="center" wrapText="true"/>
    </xf>
    <xf numFmtId="0" fontId="3" fillId="2" borderId="8" xfId="0" applyFont="true" applyFill="true" applyBorder="true" applyAlignment="true">
      <alignment horizontal="center" vertical="center" wrapText="true"/>
    </xf>
    <xf numFmtId="0" fontId="3" fillId="0" borderId="9" xfId="0" applyFont="true" applyBorder="true" applyAlignment="true">
      <alignment horizontal="center" vertical="center" wrapText="true"/>
    </xf>
    <xf numFmtId="0" fontId="3" fillId="3" borderId="8" xfId="0" applyFont="true" applyFill="true" applyBorder="true" applyAlignment="true">
      <alignment horizontal="center" vertical="center" wrapText="true"/>
    </xf>
    <xf numFmtId="0" fontId="3" fillId="3" borderId="9" xfId="0" applyFont="true" applyFill="true" applyBorder="true" applyAlignment="true">
      <alignment horizontal="center" vertical="center" wrapText="true"/>
    </xf>
    <xf numFmtId="0" fontId="3" fillId="0" borderId="10" xfId="0" applyFont="true" applyBorder="true" applyAlignment="true">
      <alignment horizontal="center" vertical="center" wrapText="true"/>
    </xf>
    <xf numFmtId="0" fontId="3" fillId="0" borderId="11" xfId="0" applyFont="true" applyBorder="true" applyAlignment="true">
      <alignment horizontal="center" vertical="center" wrapText="true"/>
    </xf>
    <xf numFmtId="0" fontId="3" fillId="0" borderId="8" xfId="0" applyFont="true" applyBorder="true" applyAlignment="true">
      <alignment horizontal="center" vertical="center" wrapText="true"/>
    </xf>
    <xf numFmtId="0" fontId="4" fillId="5" borderId="0" xfId="0" applyFont="true" applyFill="true" applyAlignment="true">
      <alignment horizontal="center" vertical="center" wrapText="true"/>
    </xf>
    <xf numFmtId="0" fontId="4" fillId="5" borderId="6" xfId="0" applyFont="true" applyFill="true" applyBorder="true" applyAlignment="true">
      <alignment horizontal="center" vertical="center" wrapText="true"/>
    </xf>
    <xf numFmtId="0" fontId="5" fillId="6" borderId="4" xfId="0" applyFont="true" applyFill="true" applyBorder="true" applyAlignment="true">
      <alignment horizontal="center" vertical="center" textRotation="90"/>
    </xf>
    <xf numFmtId="0" fontId="0" fillId="6" borderId="3" xfId="0" applyFill="true" applyBorder="true" applyAlignment="true">
      <alignment horizontal="left" vertical="center" wrapText="true"/>
    </xf>
    <xf numFmtId="4" fontId="0" fillId="0" borderId="1" xfId="0" applyNumberFormat="true" applyBorder="true" applyAlignment="true">
      <alignment horizontal="right" vertical="center"/>
    </xf>
    <xf numFmtId="4" fontId="0" fillId="6" borderId="1" xfId="0" applyNumberFormat="true" applyFill="true" applyBorder="true" applyAlignment="true">
      <alignment horizontal="right" vertical="center"/>
    </xf>
    <xf numFmtId="4" fontId="3" fillId="0" borderId="4" xfId="0" applyNumberFormat="true" applyFont="true" applyBorder="true" applyAlignment="true">
      <alignment horizontal="right" vertical="center"/>
    </xf>
    <xf numFmtId="0" fontId="0" fillId="0" borderId="1" xfId="0" applyBorder="true" applyAlignment="true">
      <alignment horizontal="left" vertical="center" wrapText="true"/>
    </xf>
    <xf numFmtId="4" fontId="3" fillId="2" borderId="4" xfId="0" applyNumberFormat="true" applyFont="true" applyFill="true" applyBorder="true" applyAlignment="true">
      <alignment horizontal="right" vertical="center"/>
    </xf>
    <xf numFmtId="4" fontId="3" fillId="2" borderId="1" xfId="0" applyNumberFormat="true" applyFont="true" applyFill="true" applyBorder="true" applyAlignment="true">
      <alignment horizontal="right" vertical="center"/>
    </xf>
    <xf numFmtId="4" fontId="0" fillId="0" borderId="4" xfId="0" applyNumberFormat="true" applyBorder="true" applyAlignment="true">
      <alignment horizontal="right" vertical="center"/>
    </xf>
    <xf numFmtId="4" fontId="0" fillId="7" borderId="4" xfId="0" applyNumberFormat="true" applyFill="true" applyBorder="true" applyAlignment="true">
      <alignment horizontal="right" vertical="center"/>
    </xf>
    <xf numFmtId="4" fontId="3" fillId="0" borderId="1" xfId="0" applyNumberFormat="true" applyFont="true" applyBorder="true" applyAlignment="true">
      <alignment horizontal="right" vertical="center"/>
    </xf>
    <xf numFmtId="164" fontId="6" fillId="8" borderId="4" xfId="0" applyNumberFormat="true" applyFont="true" applyFill="true" applyBorder="true" applyAlignment="true">
      <alignment horizontal="right" vertical="center"/>
    </xf>
    <xf numFmtId="0" fontId="5" fillId="6" borderId="9" xfId="0" applyFont="true" applyFill="true" applyBorder="true" applyAlignment="true">
      <alignment horizontal="center" vertical="center" textRotation="90"/>
    </xf>
    <xf numFmtId="0" fontId="0" fillId="6" borderId="12" xfId="0" applyFill="true" applyBorder="true" applyAlignment="true">
      <alignment horizontal="left" vertical="center" wrapText="true"/>
    </xf>
    <xf numFmtId="4" fontId="0" fillId="9" borderId="4" xfId="0" applyNumberFormat="true" applyFill="true" applyBorder="true" applyAlignment="true">
      <alignment horizontal="right" vertical="center"/>
    </xf>
    <xf numFmtId="0" fontId="7" fillId="0" borderId="0" xfId="0" applyFont="true" applyAlignment="true">
      <alignment horizontal="center" vertical="center"/>
    </xf>
    <xf numFmtId="0" fontId="0" fillId="6" borderId="13" xfId="0" applyFill="true" applyBorder="true" applyAlignment="true">
      <alignment horizontal="left" vertical="center" wrapText="true"/>
    </xf>
    <xf numFmtId="4" fontId="0" fillId="2" borderId="4" xfId="0" applyNumberFormat="true" applyFill="true" applyBorder="true" applyAlignment="true">
      <alignment horizontal="right" vertical="center"/>
    </xf>
    <xf numFmtId="164" fontId="0" fillId="2" borderId="4" xfId="0" applyNumberFormat="true" applyFill="true" applyBorder="true" applyAlignment="true">
      <alignment horizontal="right" vertical="center"/>
    </xf>
    <xf numFmtId="0" fontId="0" fillId="6" borderId="0" xfId="0" applyFill="true" applyBorder="true" applyAlignment="true">
      <alignment horizontal="left" vertical="center" wrapText="true"/>
    </xf>
    <xf numFmtId="0" fontId="0" fillId="6" borderId="4" xfId="0" applyFill="true" applyBorder="true" applyAlignment="true">
      <alignment horizontal="left" vertical="center" wrapText="true"/>
    </xf>
    <xf numFmtId="0" fontId="0" fillId="6" borderId="2" xfId="0" applyFill="true" applyBorder="true" applyAlignment="true">
      <alignment horizontal="left" vertical="center" wrapText="true"/>
    </xf>
    <xf numFmtId="0" fontId="5" fillId="6" borderId="8" xfId="0" applyFont="true" applyFill="true" applyBorder="true" applyAlignment="true">
      <alignment horizontal="center" vertical="center" textRotation="90"/>
    </xf>
    <xf numFmtId="0" fontId="0" fillId="6" borderId="9" xfId="0" applyFill="true" applyBorder="true" applyAlignment="true">
      <alignment horizontal="left" vertical="center" wrapText="true"/>
    </xf>
    <xf numFmtId="164" fontId="8" fillId="7" borderId="4" xfId="0" applyNumberFormat="true" applyFont="true" applyFill="true" applyBorder="true" applyAlignment="true">
      <alignment horizontal="right" vertical="center"/>
    </xf>
    <xf numFmtId="164" fontId="9" fillId="10" borderId="4" xfId="0" applyNumberFormat="true" applyFont="true" applyFill="true" applyBorder="true" applyAlignment="true">
      <alignment horizontal="right" vertical="center"/>
    </xf>
    <xf numFmtId="0" fontId="0" fillId="6" borderId="14" xfId="0" applyFill="true" applyBorder="true" applyAlignment="true">
      <alignment horizontal="left" vertical="center" wrapText="true"/>
    </xf>
    <xf numFmtId="0" fontId="5" fillId="6" borderId="1" xfId="0" applyFont="true" applyFill="true" applyBorder="true" applyAlignment="true">
      <alignment horizontal="center" vertical="center" textRotation="90"/>
    </xf>
    <xf numFmtId="4" fontId="8" fillId="4" borderId="10" xfId="0" applyNumberFormat="true" applyFont="true" applyFill="true" applyBorder="true" applyAlignment="true">
      <alignment horizontal="right" vertical="center"/>
    </xf>
    <xf numFmtId="4" fontId="4" fillId="4" borderId="15" xfId="0" applyNumberFormat="true" applyFont="true" applyFill="true" applyBorder="true" applyAlignment="true">
      <alignment horizontal="right" vertical="center"/>
    </xf>
    <xf numFmtId="4" fontId="4" fillId="4" borderId="10" xfId="0" applyNumberFormat="true" applyFont="true" applyFill="true" applyBorder="true" applyAlignment="true">
      <alignment horizontal="right" vertical="center"/>
    </xf>
    <xf numFmtId="164" fontId="9" fillId="10" borderId="15" xfId="0" applyNumberFormat="true" applyFont="true" applyFill="true" applyBorder="true" applyAlignment="true">
      <alignment horizontal="right" vertical="center"/>
    </xf>
  </cellXfs>
  <cellStyles count="1">
    <cellStyle name="Normal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haredStrings" Target="sharedStrings.xml" /><Relationship Id="rId3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vmlDrawing" Target="../drawings/GemVmlDrawing1.vml" /><Relationship Id="rId2" Type="http://schemas.openxmlformats.org/officeDocument/2006/relationships/comments" Target="../GemComments1.xml" /></Relationships>
</file>

<file path=xl/worksheets/sheet1.xml><?xml version="1.0" encoding="utf-8"?>
<worksheet xmlns="http://schemas.openxmlformats.org/spreadsheetml/2006/main" xmlns:r="http://schemas.openxmlformats.org/officeDocument/2006/relationships" xmlns:x14="http://schemas.microsoft.com/office/spreadsheetml/2009/9/main">
  <dimension ref="A1:AE50"/>
  <sheetViews>
    <sheetView tabSelected="1" workbookViewId="0" topLeftCell="A1" zoomScaleNormal="100" zoomScaleSheetLayoutView="60" zoomScale="100" view="normal">
      <pane xSplit="4" ySplit="5" topLeftCell="E6" activePane="bottomRight" state="frozen"/>
    </sheetView>
  </sheetViews>
  <sheetFormatPr defaultRowHeight="12.75"/>
  <cols>
    <col min="1" max="1" width="10" customWidth="1"/>
    <col min="2" max="2" width="25" customWidth="1"/>
    <col min="3" max="3" width="32" customWidth="1"/>
    <col min="4" max="4" width="1" customWidth="1"/>
    <col min="5" max="9" width="13" customWidth="1"/>
    <col min="10" max="10" width="1" customWidth="1"/>
    <col min="11" max="11" width="36" customWidth="1"/>
    <col min="12" max="12" width="12" customWidth="1"/>
    <col min="13" max="13" width="1" customWidth="1"/>
    <col min="14" max="16" width="12" customWidth="1"/>
    <col min="17" max="17" width="1" customWidth="1"/>
    <col min="18" max="20" width="12" customWidth="1"/>
    <col min="21" max="21" width="1" customWidth="1"/>
    <col min="22" max="22" width="12" customWidth="1"/>
    <col min="23" max="23" width="3" customWidth="1"/>
    <col min="24" max="24" width="12" customWidth="1"/>
    <col min="25" max="25" width="1" customWidth="1"/>
    <col min="26" max="26" width="12" customWidth="1"/>
    <col min="27" max="27" width="3" customWidth="1"/>
    <col min="28" max="28" width="12" customWidth="1"/>
    <col min="29" max="29" width="3" customWidth="1"/>
    <col min="30" max="31" width="13" customWidth="1"/>
  </cols>
  <sheetData>
    <row r="1" ht="30" customHeight="true" customFormat="true" s="1">
      <c r="A1" s="1" t="s">
        <v>0</v>
      </c>
      <c r="C1" s="1" t="s">
        <v>1</v>
      </c>
    </row>
    <row r="2" ht="5" customHeight="true" customFormat="true" s="2">
      <c r="A2" s="2">
        <v>55</v>
      </c>
      <c r="B2" s="2">
        <v>2021</v>
      </c>
      <c r="C2" s="3">
        <v>45475.496607546294</v>
      </c>
    </row>
    <row r="3">
      <c r="A3" s="4" t="s">
        <v>2</v>
      </c>
      <c r="B3" s="5"/>
      <c r="C3" s="6"/>
      <c r="E3" s="4" t="s">
        <v>3</v>
      </c>
      <c r="F3" s="5"/>
      <c r="G3" s="5"/>
      <c r="H3" s="7" t="s">
        <v>4</v>
      </c>
      <c r="I3" s="8" t="s">
        <v>5</v>
      </c>
      <c r="K3" s="9" t="s">
        <v>6</v>
      </c>
      <c r="L3" s="10" t="s">
        <v>7</v>
      </c>
      <c r="N3" s="4" t="s">
        <v>8</v>
      </c>
      <c r="O3" s="5"/>
      <c r="P3" s="5"/>
      <c r="Q3" s="11"/>
      <c r="R3" s="5"/>
      <c r="S3" s="5"/>
      <c r="T3" s="6"/>
      <c r="AD3" s="4" t="s">
        <v>9</v>
      </c>
      <c r="AE3" s="8" t="s">
        <v>10</v>
      </c>
    </row>
    <row r="4">
      <c r="A4" s="12" t="s">
        <v>11</v>
      </c>
      <c r="B4" s="13" t="s">
        <v>12</v>
      </c>
      <c r="C4" s="13" t="s">
        <v>13</v>
      </c>
      <c r="D4" t="s">
        <v>14</v>
      </c>
      <c r="E4" s="14" t="s">
        <v>15</v>
      </c>
      <c r="F4" s="14"/>
      <c r="G4" s="13" t="s">
        <v>16</v>
      </c>
      <c r="H4" s="15"/>
      <c r="I4" s="16"/>
      <c r="J4" t="s">
        <v>14</v>
      </c>
      <c r="K4" s="17"/>
      <c r="L4" s="18"/>
      <c r="M4" t="s">
        <v>14</v>
      </c>
      <c r="N4" s="19" t="s">
        <v>17</v>
      </c>
      <c r="O4" s="11"/>
      <c r="P4" s="20"/>
      <c r="R4" s="19" t="s">
        <v>18</v>
      </c>
      <c r="S4" s="11"/>
      <c r="T4" s="20"/>
      <c r="U4" t="s">
        <v>14</v>
      </c>
      <c r="V4" s="10" t="s">
        <v>19</v>
      </c>
      <c r="X4" s="10" t="s">
        <v>20</v>
      </c>
      <c r="Z4" s="10" t="s">
        <v>21</v>
      </c>
      <c r="AB4" s="10" t="s">
        <v>22</v>
      </c>
      <c r="AD4" s="21"/>
      <c r="AE4" s="16"/>
    </row>
    <row r="5">
      <c r="A5" s="12"/>
      <c r="B5" s="13"/>
      <c r="C5" s="13"/>
      <c r="E5" s="22" t="s">
        <v>23</v>
      </c>
      <c r="F5" s="23" t="s">
        <v>24</v>
      </c>
      <c r="G5" s="13"/>
      <c r="H5" s="15"/>
      <c r="I5" s="16"/>
      <c r="K5" s="17"/>
      <c r="L5" s="18"/>
      <c r="N5" s="17" t="s">
        <v>25</v>
      </c>
      <c r="O5" s="17" t="s">
        <v>26</v>
      </c>
      <c r="P5" s="18" t="s">
        <v>27</v>
      </c>
      <c r="R5" s="17" t="s">
        <v>25</v>
      </c>
      <c r="S5" s="17" t="s">
        <v>26</v>
      </c>
      <c r="T5" s="18" t="s">
        <v>27</v>
      </c>
      <c r="V5" s="18"/>
      <c r="X5" s="18"/>
      <c r="Z5" s="18"/>
      <c r="AB5" s="18"/>
      <c r="AD5" s="21"/>
      <c r="AE5" s="16"/>
    </row>
    <row r="6" ht="30" customHeight="true">
      <c r="A6" s="24" t="s">
        <v>28</v>
      </c>
      <c r="B6" s="25" t="s">
        <v>29</v>
      </c>
      <c r="C6" s="25" t="s">
        <v>30</v>
      </c>
      <c r="E6" s="26">
        <v>2380.0746360454814</v>
      </c>
      <c r="F6" s="26">
        <v>0</v>
      </c>
      <c r="G6" s="26">
        <v>556.96453014987787</v>
      </c>
      <c r="H6" s="27">
        <v>0</v>
      </c>
      <c r="I6" s="28">
        <v>2937.039166195359</v>
      </c>
      <c r="K6" s="29" t="s">
        <v>31</v>
      </c>
      <c r="L6" s="30">
        <v>0.52173122183370368</v>
      </c>
      <c r="N6" s="31">
        <v>16.261175027989403</v>
      </c>
      <c r="O6" s="26">
        <v>0.52173122183370368</v>
      </c>
      <c r="P6" s="32">
        <v>48.773549350094498</v>
      </c>
      <c r="R6" s="31">
        <v>13.213211896222166</v>
      </c>
      <c r="S6" s="26">
        <v>0.52173122183370368</v>
      </c>
      <c r="T6" s="32">
        <v>48.773549350094498</v>
      </c>
      <c r="V6" s="33">
        <v>-15.739443806155698</v>
      </c>
      <c r="X6" s="33">
        <v>-88603.788652588468</v>
      </c>
      <c r="Z6" s="33">
        <v>-12.691480674388462</v>
      </c>
      <c r="AB6" s="33">
        <v>-71445.553299801424</v>
      </c>
      <c r="AD6" s="34">
        <v>0</v>
      </c>
      <c r="AE6" s="35">
        <v>0</v>
      </c>
    </row>
    <row r="7" ht="30" customHeight="true">
      <c r="A7" s="36"/>
      <c r="B7" s="37"/>
      <c r="C7" s="25" t="s">
        <v>32</v>
      </c>
      <c r="E7" s="26">
        <v>634.68656961212946</v>
      </c>
      <c r="F7" s="26">
        <v>11795.030000000001</v>
      </c>
      <c r="G7" s="26">
        <v>148.52387470663436</v>
      </c>
      <c r="H7" s="27">
        <v>0</v>
      </c>
      <c r="I7" s="28">
        <v>12578.240444318764</v>
      </c>
      <c r="K7" s="29" t="s">
        <v>31</v>
      </c>
      <c r="L7" s="30">
        <v>2.2343797219543209</v>
      </c>
      <c r="N7" s="31">
        <v>7.5436385243665569</v>
      </c>
      <c r="O7" s="26">
        <v>2.2343797219543209</v>
      </c>
      <c r="P7" s="32">
        <v>14.558692340613446</v>
      </c>
      <c r="R7" s="31">
        <v>6.8574270647601585</v>
      </c>
      <c r="S7" s="26">
        <v>0.13179934703163651</v>
      </c>
      <c r="T7" s="32">
        <v>30.874514247466269</v>
      </c>
      <c r="V7" s="33">
        <v>-5.309258802412236</v>
      </c>
      <c r="X7" s="33">
        <v>-29887.996718590988</v>
      </c>
      <c r="Z7" s="33">
        <v>-4.6230473428058376</v>
      </c>
      <c r="AB7" s="33">
        <v>-26025.030791283549</v>
      </c>
      <c r="AD7" s="34">
        <v>0</v>
      </c>
      <c r="AE7" s="35">
        <v>0</v>
      </c>
    </row>
    <row r="8" ht="30" customHeight="true">
      <c r="A8" s="36"/>
      <c r="B8" s="37"/>
      <c r="C8" s="25" t="s">
        <v>33</v>
      </c>
      <c r="E8" s="26">
        <v>3332.1044904636856</v>
      </c>
      <c r="F8" s="26">
        <v>8817.2000000000007</v>
      </c>
      <c r="G8" s="26">
        <v>779.75034220983173</v>
      </c>
      <c r="H8" s="27">
        <v>0</v>
      </c>
      <c r="I8" s="28">
        <v>12929.054832673519</v>
      </c>
      <c r="K8" s="29" t="s">
        <v>34</v>
      </c>
      <c r="L8" s="30">
        <v>380.56115190455347</v>
      </c>
      <c r="N8" s="31">
        <v>1141.2454749725455</v>
      </c>
      <c r="O8" s="26">
        <v>0</v>
      </c>
      <c r="P8" s="32">
        <v>2567.8855477511602</v>
      </c>
      <c r="R8" s="31">
        <v>1146.1037479788845</v>
      </c>
      <c r="S8" s="26">
        <v>0</v>
      </c>
      <c r="T8" s="32">
        <v>3857.5175659467104</v>
      </c>
      <c r="V8" s="33">
        <v>-760.68432306799195</v>
      </c>
      <c r="X8" s="33">
        <v>-25843.229856966202</v>
      </c>
      <c r="Z8" s="33">
        <v>-765.54259607433096</v>
      </c>
      <c r="AB8" s="33">
        <v>-26008.283167785507</v>
      </c>
      <c r="AD8" s="34">
        <v>0</v>
      </c>
      <c r="AE8" s="35">
        <v>0</v>
      </c>
    </row>
    <row r="9" ht="30" customHeight="true">
      <c r="A9" s="36"/>
      <c r="B9" s="25" t="s">
        <v>35</v>
      </c>
      <c r="C9" s="25" t="s">
        <v>36</v>
      </c>
      <c r="E9" s="26">
        <v>42410.440053680708</v>
      </c>
      <c r="F9" s="26">
        <v>82243.350000000006</v>
      </c>
      <c r="G9" s="26">
        <v>11903.442465767455</v>
      </c>
      <c r="H9" s="27">
        <v>26704</v>
      </c>
      <c r="I9" s="28">
        <v>163261.23251944818</v>
      </c>
      <c r="K9" s="29" t="s">
        <v>37</v>
      </c>
      <c r="L9" s="30">
        <v>6.6694404395378974</v>
      </c>
      <c r="N9" s="31">
        <v>6.5472424306986641</v>
      </c>
      <c r="O9" s="26">
        <v>3.9057296948161691</v>
      </c>
      <c r="P9" s="32">
        <v>9.264097829805058</v>
      </c>
      <c r="R9" s="31">
        <v>3.9057296948161691</v>
      </c>
      <c r="S9" s="26">
        <v>1.272662209804784</v>
      </c>
      <c r="T9" s="32">
        <v>18.167198211550854</v>
      </c>
      <c r="V9" s="38">
        <v>0.12219800883923337</v>
      </c>
      <c r="W9" s="39" t="s">
        <v>38</v>
      </c>
      <c r="X9" s="38">
        <v>2991.285058375594</v>
      </c>
      <c r="Z9" s="38">
        <v>2.7637107447217284</v>
      </c>
      <c r="AA9" s="39" t="s">
        <v>38</v>
      </c>
      <c r="AB9" s="38">
        <v>67652.875320043197</v>
      </c>
      <c r="AD9" s="34">
        <v>0</v>
      </c>
      <c r="AE9" s="35">
        <v>0</v>
      </c>
    </row>
    <row r="10" ht="30" customHeight="true">
      <c r="A10" s="36"/>
      <c r="B10" s="37"/>
      <c r="C10" s="25" t="s">
        <v>39</v>
      </c>
      <c r="E10" s="26">
        <v>396.67910600758103</v>
      </c>
      <c r="F10" s="26">
        <v>0</v>
      </c>
      <c r="G10" s="26">
        <v>92.827421691646478</v>
      </c>
      <c r="H10" s="27">
        <v>0</v>
      </c>
      <c r="I10" s="28">
        <v>489.50652769922749</v>
      </c>
      <c r="K10" s="29" t="s">
        <v>31</v>
      </c>
      <c r="L10" s="30">
        <v>0.086955203638950804</v>
      </c>
      <c r="N10" s="31">
        <v>1.0083402403956938</v>
      </c>
      <c r="O10" s="26">
        <v>0.086955203638950804</v>
      </c>
      <c r="P10" s="32">
        <v>8.7169966033105499</v>
      </c>
      <c r="R10" s="31">
        <v>0.44113349291372395</v>
      </c>
      <c r="S10" s="26">
        <v>0</v>
      </c>
      <c r="T10" s="32">
        <v>15.435293233851546</v>
      </c>
      <c r="V10" s="33">
        <v>-0.92138503675674299</v>
      </c>
      <c r="X10" s="33">
        <v>-5186.8545083227909</v>
      </c>
      <c r="Z10" s="33">
        <v>-0.35417828927477313</v>
      </c>
      <c r="AB10" s="33">
        <v>-1993.8149450976164</v>
      </c>
      <c r="AD10" s="34">
        <v>0</v>
      </c>
      <c r="AE10" s="35">
        <v>0</v>
      </c>
    </row>
    <row r="11" ht="30" customHeight="true">
      <c r="A11" s="36"/>
      <c r="B11" s="37"/>
      <c r="C11" s="25" t="s">
        <v>40</v>
      </c>
      <c r="E11" s="26">
        <v>58310.905459094007</v>
      </c>
      <c r="F11" s="26">
        <v>0</v>
      </c>
      <c r="G11" s="26">
        <v>30075.853657542924</v>
      </c>
      <c r="H11" s="27">
        <v>0</v>
      </c>
      <c r="I11" s="28">
        <v>88386.759116636938</v>
      </c>
      <c r="K11" s="29" t="s">
        <v>37</v>
      </c>
      <c r="L11" s="30">
        <v>3.6107177219917865</v>
      </c>
      <c r="N11" s="31">
        <v>3.0549712155350455</v>
      </c>
      <c r="O11" s="26">
        <v>0.7804559177679693</v>
      </c>
      <c r="P11" s="32">
        <v>6.2984392808912748</v>
      </c>
      <c r="R11" s="31">
        <v>2.8686555305667243</v>
      </c>
      <c r="S11" s="26">
        <v>0.7804559177679693</v>
      </c>
      <c r="T11" s="32">
        <v>8.5420757389740398</v>
      </c>
      <c r="V11" s="38">
        <v>0.55574650645674106</v>
      </c>
      <c r="W11" s="39" t="s">
        <v>38</v>
      </c>
      <c r="X11" s="38">
        <v>13604.118731554565</v>
      </c>
      <c r="Z11" s="38">
        <v>0.74206219142506225</v>
      </c>
      <c r="AA11" s="39" t="s">
        <v>38</v>
      </c>
      <c r="AB11" s="38">
        <v>18164.9403838941</v>
      </c>
      <c r="AD11" s="34">
        <v>0</v>
      </c>
      <c r="AE11" s="35">
        <v>0</v>
      </c>
    </row>
    <row r="12" ht="30" customHeight="true">
      <c r="A12" s="36"/>
      <c r="B12" s="40"/>
      <c r="C12" s="25" t="s">
        <v>41</v>
      </c>
      <c r="E12" s="26">
        <v>0</v>
      </c>
      <c r="F12" s="26">
        <v>0</v>
      </c>
      <c r="G12" s="26">
        <v>0</v>
      </c>
      <c r="H12" s="27">
        <v>0</v>
      </c>
      <c r="I12" s="28">
        <v>0</v>
      </c>
      <c r="K12" s="29" t="s">
        <v>34</v>
      </c>
      <c r="L12" s="30">
        <v>0</v>
      </c>
      <c r="N12" s="31">
        <v>207.57963161508323</v>
      </c>
      <c r="O12" s="26">
        <v>0</v>
      </c>
      <c r="P12" s="32">
        <v>988.98410513016654</v>
      </c>
      <c r="R12" s="31">
        <v>329.13266386364955</v>
      </c>
      <c r="S12" s="26">
        <v>0</v>
      </c>
      <c r="T12" s="32">
        <v>3068.6370864698961</v>
      </c>
      <c r="V12" s="41" t="s">
        <v>42</v>
      </c>
      <c r="X12" s="41" t="s">
        <v>42</v>
      </c>
      <c r="Z12" s="41" t="s">
        <v>42</v>
      </c>
      <c r="AB12" s="41" t="s">
        <v>42</v>
      </c>
      <c r="AD12" s="34">
        <v>0</v>
      </c>
      <c r="AE12" s="42" t="s">
        <v>42</v>
      </c>
    </row>
    <row r="13" ht="30" customHeight="true">
      <c r="A13" s="36"/>
      <c r="B13" s="43" t="s">
        <v>43</v>
      </c>
      <c r="C13" s="44" t="s">
        <v>44</v>
      </c>
      <c r="E13" s="26">
        <v>10648.984238655014</v>
      </c>
      <c r="F13" s="26">
        <v>0</v>
      </c>
      <c r="G13" s="26">
        <v>5019.1287176582791</v>
      </c>
      <c r="H13" s="27">
        <v>0</v>
      </c>
      <c r="I13" s="28">
        <v>15668.112956313293</v>
      </c>
      <c r="K13" s="29" t="s">
        <v>37</v>
      </c>
      <c r="L13" s="30">
        <v>0.64006344034941354</v>
      </c>
      <c r="N13" s="31">
        <v>1.5396126337770122</v>
      </c>
      <c r="O13" s="26">
        <v>0.47636435288654205</v>
      </c>
      <c r="P13" s="32">
        <v>18.392727326231448</v>
      </c>
      <c r="R13" s="31">
        <v>2.1262784290353265</v>
      </c>
      <c r="S13" s="26">
        <v>0</v>
      </c>
      <c r="T13" s="32">
        <v>18.392727326231448</v>
      </c>
      <c r="V13" s="33">
        <v>-0.89954919342759865</v>
      </c>
      <c r="X13" s="33">
        <v>-22020.064705914188</v>
      </c>
      <c r="Z13" s="33">
        <v>-1.4862149886859131</v>
      </c>
      <c r="AB13" s="33">
        <v>-36381.056708042466</v>
      </c>
      <c r="AD13" s="34">
        <v>0</v>
      </c>
      <c r="AE13" s="35">
        <v>0</v>
      </c>
    </row>
    <row r="14" ht="30" customHeight="true">
      <c r="A14" s="24" t="s">
        <v>45</v>
      </c>
      <c r="B14" s="45" t="s">
        <v>46</v>
      </c>
      <c r="C14" s="44" t="s">
        <v>47</v>
      </c>
      <c r="E14" s="26">
        <v>58642.014740010898</v>
      </c>
      <c r="F14" s="26">
        <v>0</v>
      </c>
      <c r="G14" s="26">
        <v>31050.535335224107</v>
      </c>
      <c r="H14" s="27">
        <v>0</v>
      </c>
      <c r="I14" s="28">
        <v>89692.550075235005</v>
      </c>
      <c r="K14" s="29" t="s">
        <v>34</v>
      </c>
      <c r="L14" s="30">
        <v>2640.0615215605844</v>
      </c>
      <c r="N14" s="31">
        <v>4533.2517809548035</v>
      </c>
      <c r="O14" s="26">
        <v>2640.0615215605844</v>
      </c>
      <c r="P14" s="32">
        <v>7281.239074272301</v>
      </c>
      <c r="R14" s="31">
        <v>3169.4626172117783</v>
      </c>
      <c r="S14" s="26">
        <v>1312.1461149012007</v>
      </c>
      <c r="T14" s="32">
        <v>7281.239074272301</v>
      </c>
      <c r="V14" s="33">
        <v>-1893.1902593942191</v>
      </c>
      <c r="X14" s="33">
        <v>-64318.600440147522</v>
      </c>
      <c r="Z14" s="33">
        <v>-529.40109565119383</v>
      </c>
      <c r="AB14" s="33">
        <v>-17985.692338529592</v>
      </c>
      <c r="AD14" s="34">
        <v>14679.950000000001</v>
      </c>
      <c r="AE14" s="35">
        <v>0.16366966919422307</v>
      </c>
    </row>
    <row r="15" ht="30" customHeight="true">
      <c r="A15" s="36"/>
      <c r="B15" s="25" t="s">
        <v>48</v>
      </c>
      <c r="C15" s="25" t="s">
        <v>49</v>
      </c>
      <c r="E15" s="26">
        <v>11362.337933050994</v>
      </c>
      <c r="F15" s="26">
        <v>6710.96</v>
      </c>
      <c r="G15" s="26">
        <v>6221.7593100331533</v>
      </c>
      <c r="H15" s="27">
        <v>0</v>
      </c>
      <c r="I15" s="28">
        <v>24295.057243084149</v>
      </c>
      <c r="K15" s="29" t="s">
        <v>50</v>
      </c>
      <c r="L15" s="30">
        <v>80.260489763069216</v>
      </c>
      <c r="N15" s="31">
        <v>89.868992992773087</v>
      </c>
      <c r="O15" s="26">
        <v>80.260489763069216</v>
      </c>
      <c r="P15" s="32">
        <v>317.76640936875458</v>
      </c>
      <c r="R15" s="31">
        <v>133.65281988611108</v>
      </c>
      <c r="S15" s="26">
        <v>11.917884352237341</v>
      </c>
      <c r="T15" s="32">
        <v>473.8099586768933</v>
      </c>
      <c r="V15" s="33">
        <v>-9.6085032297038708</v>
      </c>
      <c r="X15" s="33">
        <v>-2908.518707961191</v>
      </c>
      <c r="Z15" s="33">
        <v>-53.392330123041859</v>
      </c>
      <c r="AB15" s="33">
        <v>-16161.996027064155</v>
      </c>
      <c r="AD15" s="34">
        <v>0</v>
      </c>
      <c r="AE15" s="35">
        <v>0</v>
      </c>
    </row>
    <row r="16" ht="30" customHeight="true">
      <c r="A16" s="36"/>
      <c r="B16" s="37"/>
      <c r="C16" s="25" t="s">
        <v>51</v>
      </c>
      <c r="E16" s="26">
        <v>86014.284403630227</v>
      </c>
      <c r="F16" s="26">
        <v>35638.669999999998</v>
      </c>
      <c r="G16" s="26">
        <v>46712.129885381328</v>
      </c>
      <c r="H16" s="27">
        <v>0</v>
      </c>
      <c r="I16" s="28">
        <v>168365.08428901155</v>
      </c>
      <c r="K16" s="29" t="s">
        <v>34</v>
      </c>
      <c r="L16" s="30">
        <v>4955.7536298486075</v>
      </c>
      <c r="N16" s="31">
        <v>8206.5114268122034</v>
      </c>
      <c r="O16" s="26">
        <v>3250.7962977240054</v>
      </c>
      <c r="P16" s="32">
        <v>34835.102886370179</v>
      </c>
      <c r="R16" s="31">
        <v>12549.536089259513</v>
      </c>
      <c r="S16" s="26">
        <v>3250.7962977240054</v>
      </c>
      <c r="T16" s="32">
        <v>34835.102886370179</v>
      </c>
      <c r="V16" s="33">
        <v>-3250.7577969635959</v>
      </c>
      <c r="X16" s="33">
        <v>-110440.13713523874</v>
      </c>
      <c r="Z16" s="33">
        <v>-7593.7824594109052</v>
      </c>
      <c r="AB16" s="33">
        <v>-257988.57637928866</v>
      </c>
      <c r="AD16" s="34">
        <v>0</v>
      </c>
      <c r="AE16" s="35">
        <v>0</v>
      </c>
    </row>
    <row r="17" ht="30" customHeight="true">
      <c r="A17" s="46"/>
      <c r="B17" s="44" t="s">
        <v>52</v>
      </c>
      <c r="C17" s="25" t="s">
        <v>53</v>
      </c>
      <c r="E17" s="26">
        <v>49887.482428582429</v>
      </c>
      <c r="F17" s="26">
        <v>8665.2700000000004</v>
      </c>
      <c r="G17" s="26">
        <v>29815.945824110669</v>
      </c>
      <c r="H17" s="27">
        <v>0</v>
      </c>
      <c r="I17" s="28">
        <v>88368.69825269311</v>
      </c>
      <c r="K17" s="29" t="s">
        <v>37</v>
      </c>
      <c r="L17" s="30">
        <v>3.609979911462605</v>
      </c>
      <c r="N17" s="31">
        <v>2.6764672295662186</v>
      </c>
      <c r="O17" s="26">
        <v>1.3665050093110707</v>
      </c>
      <c r="P17" s="32">
        <v>4.6116003333336915</v>
      </c>
      <c r="R17" s="31">
        <v>2.598958820987062</v>
      </c>
      <c r="S17" s="26">
        <v>0.27169028835262982</v>
      </c>
      <c r="T17" s="32">
        <v>6.0074815161146704</v>
      </c>
      <c r="V17" s="38">
        <v>0.93351268189638636</v>
      </c>
      <c r="W17" s="39" t="s">
        <v>38</v>
      </c>
      <c r="X17" s="38">
        <v>22851.456940141641</v>
      </c>
      <c r="Z17" s="38">
        <v>1.011021090475543</v>
      </c>
      <c r="AA17" s="39" t="s">
        <v>38</v>
      </c>
      <c r="AB17" s="38">
        <v>24748.785273750818</v>
      </c>
      <c r="AD17" s="34">
        <v>0</v>
      </c>
      <c r="AE17" s="35">
        <v>0</v>
      </c>
    </row>
    <row r="18" ht="30" customHeight="true">
      <c r="A18" s="46"/>
      <c r="B18" s="47"/>
      <c r="C18" s="25" t="s">
        <v>54</v>
      </c>
      <c r="E18" s="26">
        <v>107472.60472190962</v>
      </c>
      <c r="F18" s="26">
        <v>5000</v>
      </c>
      <c r="G18" s="26">
        <v>38218.755634156129</v>
      </c>
      <c r="H18" s="27">
        <v>0</v>
      </c>
      <c r="I18" s="28">
        <v>150691.36035606574</v>
      </c>
      <c r="K18" s="29" t="s">
        <v>31</v>
      </c>
      <c r="L18" s="30">
        <v>26.76858669889581</v>
      </c>
      <c r="N18" s="31">
        <v>40.834154852317091</v>
      </c>
      <c r="O18" s="26">
        <v>26.76858669889581</v>
      </c>
      <c r="P18" s="32">
        <v>95.74452106517775</v>
      </c>
      <c r="R18" s="31">
        <v>28.553273411324991</v>
      </c>
      <c r="S18" s="26">
        <v>10.064523104959685</v>
      </c>
      <c r="T18" s="32">
        <v>95.74452106517775</v>
      </c>
      <c r="V18" s="33">
        <v>-14.065568153421282</v>
      </c>
      <c r="X18" s="33">
        <v>-79180.855644778567</v>
      </c>
      <c r="Z18" s="33">
        <v>-1.7846867124291812</v>
      </c>
      <c r="AB18" s="33">
        <v>-10046.733939690643</v>
      </c>
      <c r="AD18" s="34">
        <v>0</v>
      </c>
      <c r="AE18" s="35">
        <v>0</v>
      </c>
    </row>
    <row r="19" ht="30" customHeight="true">
      <c r="A19" s="24" t="s">
        <v>55</v>
      </c>
      <c r="B19" s="25" t="s">
        <v>56</v>
      </c>
      <c r="C19" s="25" t="s">
        <v>57</v>
      </c>
      <c r="E19" s="26">
        <v>458938.99115781771</v>
      </c>
      <c r="F19" s="26">
        <v>143912.48999999999</v>
      </c>
      <c r="G19" s="26">
        <v>211665.76323494071</v>
      </c>
      <c r="H19" s="27">
        <v>0</v>
      </c>
      <c r="I19" s="28">
        <v>814517.24439275835</v>
      </c>
      <c r="K19" s="29" t="s">
        <v>58</v>
      </c>
      <c r="L19" s="30">
        <v>27.241379411129042</v>
      </c>
      <c r="N19" s="31">
        <v>14.480766402294746</v>
      </c>
      <c r="O19" s="26">
        <v>9.3165313644948871</v>
      </c>
      <c r="P19" s="32">
        <v>27.241379411129042</v>
      </c>
      <c r="R19" s="31">
        <v>17.862015540513671</v>
      </c>
      <c r="S19" s="26">
        <v>9.3165313644948871</v>
      </c>
      <c r="T19" s="32">
        <v>31.938166783202686</v>
      </c>
      <c r="V19" s="38">
        <v>12.760613008834296</v>
      </c>
      <c r="W19" s="39" t="s">
        <v>38</v>
      </c>
      <c r="X19" s="38">
        <v>381542.32896414545</v>
      </c>
      <c r="Z19" s="38">
        <v>9.3793638706153715</v>
      </c>
      <c r="AA19" s="39" t="s">
        <v>38</v>
      </c>
      <c r="AB19" s="38">
        <v>280442.97973139962</v>
      </c>
      <c r="AD19" s="34">
        <v>653858.16799999995</v>
      </c>
      <c r="AE19" s="48">
        <v>0.80275546343707738</v>
      </c>
    </row>
    <row r="20" ht="30" customHeight="true">
      <c r="A20" s="36"/>
      <c r="B20" s="37"/>
      <c r="C20" s="25" t="s">
        <v>59</v>
      </c>
      <c r="E20" s="26">
        <v>0</v>
      </c>
      <c r="F20" s="26">
        <v>0</v>
      </c>
      <c r="G20" s="26">
        <v>0</v>
      </c>
      <c r="H20" s="27">
        <v>0</v>
      </c>
      <c r="I20" s="28">
        <v>0</v>
      </c>
      <c r="K20" s="29" t="s">
        <v>37</v>
      </c>
      <c r="L20" s="30">
        <v>0</v>
      </c>
      <c r="N20" s="31">
        <v>0.1058243134257488</v>
      </c>
      <c r="O20" s="26">
        <v>0</v>
      </c>
      <c r="P20" s="32">
        <v>2.4007593820479971</v>
      </c>
      <c r="R20" s="31">
        <v>0.4915021223813989</v>
      </c>
      <c r="S20" s="26">
        <v>0</v>
      </c>
      <c r="T20" s="32">
        <v>3.6942153084071028</v>
      </c>
      <c r="V20" s="41" t="s">
        <v>42</v>
      </c>
      <c r="X20" s="41" t="s">
        <v>42</v>
      </c>
      <c r="Z20" s="41" t="s">
        <v>42</v>
      </c>
      <c r="AB20" s="41" t="s">
        <v>42</v>
      </c>
      <c r="AD20" s="34">
        <v>0</v>
      </c>
      <c r="AE20" s="42" t="s">
        <v>42</v>
      </c>
    </row>
    <row r="21" ht="30" customHeight="true">
      <c r="A21" s="46"/>
      <c r="B21" s="44" t="s">
        <v>60</v>
      </c>
      <c r="C21" s="25" t="s">
        <v>61</v>
      </c>
      <c r="E21" s="26">
        <v>85004.87490609668</v>
      </c>
      <c r="F21" s="26">
        <v>0</v>
      </c>
      <c r="G21" s="26">
        <v>50396.695186522258</v>
      </c>
      <c r="H21" s="27">
        <v>0</v>
      </c>
      <c r="I21" s="28">
        <v>135401.57009261893</v>
      </c>
      <c r="K21" s="29" t="s">
        <v>37</v>
      </c>
      <c r="L21" s="30">
        <v>5.5313358426659152</v>
      </c>
      <c r="N21" s="31">
        <v>0.0064195256191057273</v>
      </c>
      <c r="O21" s="26">
        <v>0</v>
      </c>
      <c r="P21" s="32">
        <v>5.5313358426659152</v>
      </c>
      <c r="R21" s="31">
        <v>0.050690502052995086</v>
      </c>
      <c r="S21" s="26">
        <v>0</v>
      </c>
      <c r="T21" s="32">
        <v>5.5313358426659152</v>
      </c>
      <c r="V21" s="38">
        <v>5.5249163170468094</v>
      </c>
      <c r="W21" s="39" t="s">
        <v>38</v>
      </c>
      <c r="X21" s="38">
        <v>135244.42652498884</v>
      </c>
      <c r="Z21" s="38">
        <v>5.4806453406129201</v>
      </c>
      <c r="AA21" s="39" t="s">
        <v>38</v>
      </c>
      <c r="AB21" s="38">
        <v>134160.71729286367</v>
      </c>
      <c r="AD21" s="34">
        <v>0</v>
      </c>
      <c r="AE21" s="35">
        <v>0</v>
      </c>
    </row>
    <row r="22" ht="30" customHeight="true">
      <c r="A22" s="46"/>
      <c r="B22" s="47"/>
      <c r="C22" s="25" t="s">
        <v>62</v>
      </c>
      <c r="E22" s="26">
        <v>793.35821201516205</v>
      </c>
      <c r="F22" s="26">
        <v>0</v>
      </c>
      <c r="G22" s="26">
        <v>185.65484338329293</v>
      </c>
      <c r="H22" s="27">
        <v>0</v>
      </c>
      <c r="I22" s="28">
        <v>979.01305539845498</v>
      </c>
      <c r="K22" s="29" t="s">
        <v>37</v>
      </c>
      <c r="L22" s="30">
        <v>0.039993997115832139</v>
      </c>
      <c r="N22" s="31">
        <v>0.017478616845699312</v>
      </c>
      <c r="O22" s="26">
        <v>0</v>
      </c>
      <c r="P22" s="32">
        <v>1.0567989777011633</v>
      </c>
      <c r="R22" s="31">
        <v>0.10913994243166396</v>
      </c>
      <c r="S22" s="26">
        <v>0</v>
      </c>
      <c r="T22" s="32">
        <v>1.4443672837255046</v>
      </c>
      <c r="V22" s="38">
        <v>0.022515380270132827</v>
      </c>
      <c r="W22" s="39" t="s">
        <v>38</v>
      </c>
      <c r="X22" s="38">
        <v>551.15399363258143</v>
      </c>
      <c r="Z22" s="33">
        <v>-0.069145945315831819</v>
      </c>
      <c r="AB22" s="33">
        <v>-1692.6235953862472</v>
      </c>
      <c r="AD22" s="34">
        <v>0</v>
      </c>
      <c r="AE22" s="35">
        <v>0</v>
      </c>
    </row>
    <row r="23" ht="30" customHeight="true">
      <c r="A23" s="46"/>
      <c r="B23" s="47"/>
      <c r="C23" s="25" t="s">
        <v>63</v>
      </c>
      <c r="E23" s="26">
        <v>0</v>
      </c>
      <c r="F23" s="26">
        <v>0</v>
      </c>
      <c r="G23" s="26">
        <v>0</v>
      </c>
      <c r="H23" s="27">
        <v>0</v>
      </c>
      <c r="I23" s="28">
        <v>0</v>
      </c>
      <c r="K23" s="29" t="s">
        <v>37</v>
      </c>
      <c r="L23" s="30">
        <v>0</v>
      </c>
      <c r="N23" s="31">
        <v>0.37011491712103023</v>
      </c>
      <c r="O23" s="26">
        <v>0</v>
      </c>
      <c r="P23" s="32">
        <v>1.4652911981920616</v>
      </c>
      <c r="R23" s="31">
        <v>0.42391044148606721</v>
      </c>
      <c r="S23" s="26">
        <v>0</v>
      </c>
      <c r="T23" s="32">
        <v>3.7591524859733907</v>
      </c>
      <c r="V23" s="41" t="s">
        <v>42</v>
      </c>
      <c r="X23" s="41" t="s">
        <v>42</v>
      </c>
      <c r="Z23" s="41" t="s">
        <v>42</v>
      </c>
      <c r="AB23" s="41" t="s">
        <v>42</v>
      </c>
      <c r="AD23" s="34">
        <v>0</v>
      </c>
      <c r="AE23" s="42" t="s">
        <v>42</v>
      </c>
    </row>
    <row r="24" ht="30" customHeight="true">
      <c r="A24" s="46"/>
      <c r="B24" s="47"/>
      <c r="C24" s="25" t="s">
        <v>64</v>
      </c>
      <c r="E24" s="26">
        <v>4760.1492720909619</v>
      </c>
      <c r="F24" s="26">
        <v>0</v>
      </c>
      <c r="G24" s="26">
        <v>1113.9290602997553</v>
      </c>
      <c r="H24" s="27">
        <v>0</v>
      </c>
      <c r="I24" s="28">
        <v>5874.0783323907172</v>
      </c>
      <c r="K24" s="29" t="s">
        <v>37</v>
      </c>
      <c r="L24" s="30">
        <v>0.23996398269499233</v>
      </c>
      <c r="N24" s="31">
        <v>0.84848251627303273</v>
      </c>
      <c r="O24" s="26">
        <v>0</v>
      </c>
      <c r="P24" s="32">
        <v>2.7109623446995972</v>
      </c>
      <c r="R24" s="31">
        <v>1.6772901543468304</v>
      </c>
      <c r="S24" s="26">
        <v>0</v>
      </c>
      <c r="T24" s="32">
        <v>4.3472648735948614</v>
      </c>
      <c r="V24" s="33">
        <v>-0.60851853357804042</v>
      </c>
      <c r="X24" s="33">
        <v>-14895.925183456851</v>
      </c>
      <c r="Z24" s="33">
        <v>-1.437326171651838</v>
      </c>
      <c r="AB24" s="33">
        <v>-35184.307355865341</v>
      </c>
      <c r="AD24" s="34">
        <v>0</v>
      </c>
      <c r="AE24" s="35">
        <v>0</v>
      </c>
    </row>
    <row r="25" ht="30" customHeight="true">
      <c r="A25" s="46"/>
      <c r="B25" s="47"/>
      <c r="C25" s="25" t="s">
        <v>65</v>
      </c>
      <c r="E25" s="26">
        <v>24596.945454044075</v>
      </c>
      <c r="F25" s="26">
        <v>0</v>
      </c>
      <c r="G25" s="26">
        <v>12652.060016460053</v>
      </c>
      <c r="H25" s="27">
        <v>0</v>
      </c>
      <c r="I25" s="28">
        <v>37249.005470504126</v>
      </c>
      <c r="K25" s="29" t="s">
        <v>58</v>
      </c>
      <c r="L25" s="30">
        <v>1.2457861361372617</v>
      </c>
      <c r="N25" s="31">
        <v>1.2457861361372617</v>
      </c>
      <c r="O25" s="26">
        <v>0.30115520170486904</v>
      </c>
      <c r="P25" s="32">
        <v>4.4668387095316389</v>
      </c>
      <c r="R25" s="31">
        <v>1.4739278320733187</v>
      </c>
      <c r="S25" s="26">
        <v>0.30115520170486904</v>
      </c>
      <c r="T25" s="32">
        <v>6.1426812715776737</v>
      </c>
      <c r="V25" s="33">
        <v>0</v>
      </c>
      <c r="X25" s="33" t="s">
        <v>66</v>
      </c>
      <c r="Z25" s="33">
        <v>-0.22814169593605693</v>
      </c>
      <c r="AB25" s="33">
        <v>-6821.4367084881023</v>
      </c>
      <c r="AD25" s="34">
        <v>350</v>
      </c>
      <c r="AE25" s="35">
        <v>0.0093962240220654969</v>
      </c>
    </row>
    <row r="26" ht="30" customHeight="true">
      <c r="A26" s="46"/>
      <c r="B26" s="47"/>
      <c r="C26" s="25" t="s">
        <v>67</v>
      </c>
      <c r="E26" s="26">
        <v>15479.855191934452</v>
      </c>
      <c r="F26" s="26">
        <v>0</v>
      </c>
      <c r="G26" s="26">
        <v>8594.296386762393</v>
      </c>
      <c r="H26" s="27">
        <v>0</v>
      </c>
      <c r="I26" s="28">
        <v>24074.151578696845</v>
      </c>
      <c r="K26" s="29" t="s">
        <v>37</v>
      </c>
      <c r="L26" s="30">
        <v>0.98346139869671334</v>
      </c>
      <c r="N26" s="31">
        <v>0.44950832065546048</v>
      </c>
      <c r="O26" s="26">
        <v>0.23666012190859742</v>
      </c>
      <c r="P26" s="32">
        <v>1.4681684122893306</v>
      </c>
      <c r="R26" s="31">
        <v>0.85828003527744823</v>
      </c>
      <c r="S26" s="26">
        <v>0.077733270424771989</v>
      </c>
      <c r="T26" s="32">
        <v>2.6001242158745539</v>
      </c>
      <c r="V26" s="38">
        <v>0.53395307804125292</v>
      </c>
      <c r="W26" s="39" t="s">
        <v>38</v>
      </c>
      <c r="X26" s="38">
        <v>13070.637397371831</v>
      </c>
      <c r="Z26" s="38">
        <v>0.12518136341926511</v>
      </c>
      <c r="AA26" s="39" t="s">
        <v>38</v>
      </c>
      <c r="AB26" s="38">
        <v>3064.3145951401907</v>
      </c>
      <c r="AD26" s="34">
        <v>4308.6199999999999</v>
      </c>
      <c r="AE26" s="35">
        <v>0.17897286996450942</v>
      </c>
    </row>
    <row r="27" ht="30" customHeight="true">
      <c r="A27" s="46"/>
      <c r="B27" s="47"/>
      <c r="C27" s="25" t="s">
        <v>68</v>
      </c>
      <c r="E27" s="26">
        <v>7294.8745557525763</v>
      </c>
      <c r="F27" s="26">
        <v>964.28999999999996</v>
      </c>
      <c r="G27" s="26">
        <v>4204.3091321691954</v>
      </c>
      <c r="H27" s="27">
        <v>0</v>
      </c>
      <c r="I27" s="28">
        <v>12463.473687921773</v>
      </c>
      <c r="K27" s="29" t="s">
        <v>37</v>
      </c>
      <c r="L27" s="30">
        <v>0.50914962571680922</v>
      </c>
      <c r="N27" s="31">
        <v>3.7585932517914786</v>
      </c>
      <c r="O27" s="26">
        <v>0.30489704687948482</v>
      </c>
      <c r="P27" s="32">
        <v>8.5464985405280238</v>
      </c>
      <c r="R27" s="31">
        <v>2.2774510404328163</v>
      </c>
      <c r="S27" s="26">
        <v>0</v>
      </c>
      <c r="T27" s="32">
        <v>12.605395062443135</v>
      </c>
      <c r="V27" s="33">
        <v>-3.2494436260746693</v>
      </c>
      <c r="X27" s="33">
        <v>-79543.130522681837</v>
      </c>
      <c r="Z27" s="33">
        <v>-1.768301414716007</v>
      </c>
      <c r="AB27" s="33">
        <v>-43286.250330833136</v>
      </c>
      <c r="AD27" s="34">
        <v>4702.6999999999998</v>
      </c>
      <c r="AE27" s="49">
        <v>0.37731856445104378</v>
      </c>
    </row>
    <row r="28" ht="30" customHeight="true">
      <c r="A28" s="46"/>
      <c r="B28" s="47"/>
      <c r="C28" s="25" t="s">
        <v>69</v>
      </c>
      <c r="E28" s="26">
        <v>0</v>
      </c>
      <c r="F28" s="26">
        <v>0</v>
      </c>
      <c r="G28" s="26">
        <v>0</v>
      </c>
      <c r="H28" s="27">
        <v>0</v>
      </c>
      <c r="I28" s="28">
        <v>0</v>
      </c>
      <c r="K28" s="29" t="s">
        <v>37</v>
      </c>
      <c r="L28" s="30">
        <v>0</v>
      </c>
      <c r="N28" s="31">
        <v>0.30950607837008687</v>
      </c>
      <c r="O28" s="26">
        <v>0</v>
      </c>
      <c r="P28" s="32">
        <v>1.0818209963625169</v>
      </c>
      <c r="R28" s="31">
        <v>0.50071979649703646</v>
      </c>
      <c r="S28" s="26">
        <v>0</v>
      </c>
      <c r="T28" s="32">
        <v>4.6938434183463125</v>
      </c>
      <c r="V28" s="41" t="s">
        <v>42</v>
      </c>
      <c r="X28" s="41" t="s">
        <v>42</v>
      </c>
      <c r="Z28" s="41" t="s">
        <v>42</v>
      </c>
      <c r="AB28" s="41" t="s">
        <v>42</v>
      </c>
      <c r="AD28" s="34">
        <v>0</v>
      </c>
      <c r="AE28" s="42" t="s">
        <v>42</v>
      </c>
    </row>
    <row r="29" ht="30" customHeight="true">
      <c r="A29" s="46"/>
      <c r="B29" s="47"/>
      <c r="C29" s="25" t="s">
        <v>70</v>
      </c>
      <c r="E29" s="26">
        <v>0</v>
      </c>
      <c r="F29" s="26">
        <v>0</v>
      </c>
      <c r="G29" s="26">
        <v>0</v>
      </c>
      <c r="H29" s="27">
        <v>0</v>
      </c>
      <c r="I29" s="28">
        <v>0</v>
      </c>
      <c r="K29" s="29" t="s">
        <v>37</v>
      </c>
      <c r="L29" s="30">
        <v>0</v>
      </c>
      <c r="N29" s="31">
        <v>0</v>
      </c>
      <c r="O29" s="26">
        <v>0</v>
      </c>
      <c r="P29" s="32">
        <v>5.1211866354144693</v>
      </c>
      <c r="R29" s="31">
        <v>0.0028399731906530801</v>
      </c>
      <c r="S29" s="26">
        <v>0</v>
      </c>
      <c r="T29" s="32">
        <v>11.599401820820619</v>
      </c>
      <c r="V29" s="41" t="s">
        <v>42</v>
      </c>
      <c r="X29" s="41" t="s">
        <v>42</v>
      </c>
      <c r="Z29" s="41" t="s">
        <v>42</v>
      </c>
      <c r="AB29" s="41" t="s">
        <v>42</v>
      </c>
      <c r="AD29" s="34">
        <v>0</v>
      </c>
      <c r="AE29" s="42" t="s">
        <v>42</v>
      </c>
    </row>
    <row r="30" ht="30" customHeight="true">
      <c r="A30" s="46"/>
      <c r="B30" s="47"/>
      <c r="C30" s="25" t="s">
        <v>71</v>
      </c>
      <c r="E30" s="26">
        <v>34496.262075727682</v>
      </c>
      <c r="F30" s="26">
        <v>0</v>
      </c>
      <c r="G30" s="26">
        <v>14238.703923846038</v>
      </c>
      <c r="H30" s="27">
        <v>0</v>
      </c>
      <c r="I30" s="28">
        <v>48734.965999573717</v>
      </c>
      <c r="K30" s="29" t="s">
        <v>37</v>
      </c>
      <c r="L30" s="30">
        <v>1.9908887617784108</v>
      </c>
      <c r="N30" s="31">
        <v>1.1623209056826762</v>
      </c>
      <c r="O30" s="26">
        <v>0.29098119535381789</v>
      </c>
      <c r="P30" s="32">
        <v>1.9908887617784108</v>
      </c>
      <c r="R30" s="31">
        <v>1.106961401976817</v>
      </c>
      <c r="S30" s="26">
        <v>0.088708783282630335</v>
      </c>
      <c r="T30" s="32">
        <v>3.7290808773321711</v>
      </c>
      <c r="V30" s="38">
        <v>0.82856785609573458</v>
      </c>
      <c r="W30" s="39" t="s">
        <v>38</v>
      </c>
      <c r="X30" s="38">
        <v>20282.512549367486</v>
      </c>
      <c r="Z30" s="38">
        <v>0.88392735980159376</v>
      </c>
      <c r="AA30" s="39" t="s">
        <v>38</v>
      </c>
      <c r="AB30" s="38">
        <v>21637.657840583215</v>
      </c>
      <c r="AD30" s="34">
        <v>0</v>
      </c>
      <c r="AE30" s="35">
        <v>0</v>
      </c>
    </row>
    <row r="31" ht="30" customHeight="true">
      <c r="A31" s="24" t="s">
        <v>72</v>
      </c>
      <c r="B31" s="25" t="s">
        <v>73</v>
      </c>
      <c r="C31" s="25" t="s">
        <v>74</v>
      </c>
      <c r="E31" s="26">
        <v>0</v>
      </c>
      <c r="F31" s="26">
        <v>0</v>
      </c>
      <c r="G31" s="26">
        <v>0</v>
      </c>
      <c r="H31" s="27">
        <v>0</v>
      </c>
      <c r="I31" s="28">
        <v>0</v>
      </c>
      <c r="K31" s="29" t="s">
        <v>75</v>
      </c>
      <c r="L31" s="30">
        <v>0</v>
      </c>
      <c r="N31" s="31">
        <v>16.641727682428201</v>
      </c>
      <c r="O31" s="26">
        <v>0</v>
      </c>
      <c r="P31" s="32">
        <v>1487.9726774003514</v>
      </c>
      <c r="R31" s="31">
        <v>13.244185243377341</v>
      </c>
      <c r="S31" s="26">
        <v>0</v>
      </c>
      <c r="T31" s="32">
        <v>1487.9726774003514</v>
      </c>
      <c r="V31" s="41" t="s">
        <v>42</v>
      </c>
      <c r="X31" s="41" t="s">
        <v>42</v>
      </c>
      <c r="Z31" s="41" t="s">
        <v>42</v>
      </c>
      <c r="AB31" s="41" t="s">
        <v>42</v>
      </c>
      <c r="AD31" s="34">
        <v>0</v>
      </c>
      <c r="AE31" s="42" t="s">
        <v>42</v>
      </c>
    </row>
    <row r="32" ht="30" customHeight="true">
      <c r="A32" s="36"/>
      <c r="B32" s="37"/>
      <c r="C32" s="25" t="s">
        <v>76</v>
      </c>
      <c r="E32" s="26">
        <v>21195.300314179276</v>
      </c>
      <c r="F32" s="26">
        <v>0</v>
      </c>
      <c r="G32" s="26">
        <v>8966.7339155034515</v>
      </c>
      <c r="H32" s="27">
        <v>0</v>
      </c>
      <c r="I32" s="28">
        <v>30162.034229682729</v>
      </c>
      <c r="K32" s="29" t="s">
        <v>75</v>
      </c>
      <c r="L32" s="30">
        <v>179.17389930330603</v>
      </c>
      <c r="N32" s="31">
        <v>59.531629547106355</v>
      </c>
      <c r="O32" s="26">
        <v>18.499828227103894</v>
      </c>
      <c r="P32" s="32">
        <v>179.17389930330603</v>
      </c>
      <c r="R32" s="31">
        <v>36.619836722033192</v>
      </c>
      <c r="S32" s="26">
        <v>2.476702073172893</v>
      </c>
      <c r="T32" s="32">
        <v>378.02169451371157</v>
      </c>
      <c r="V32" s="38">
        <v>119.64226975619968</v>
      </c>
      <c r="W32" s="39" t="s">
        <v>38</v>
      </c>
      <c r="X32" s="38">
        <v>20140.51293037213</v>
      </c>
      <c r="Z32" s="38">
        <v>142.55406258127283</v>
      </c>
      <c r="AA32" s="39" t="s">
        <v>38</v>
      </c>
      <c r="AB32" s="38">
        <v>23997.47134976455</v>
      </c>
      <c r="AD32" s="34">
        <v>2509</v>
      </c>
      <c r="AE32" s="35">
        <v>0.08318404458048359</v>
      </c>
    </row>
    <row r="33" ht="30" customHeight="true">
      <c r="A33" s="36"/>
      <c r="B33" s="25" t="s">
        <v>77</v>
      </c>
      <c r="C33" s="25" t="s">
        <v>78</v>
      </c>
      <c r="E33" s="26">
        <v>0</v>
      </c>
      <c r="F33" s="26">
        <v>0</v>
      </c>
      <c r="G33" s="26">
        <v>0</v>
      </c>
      <c r="H33" s="27">
        <v>0</v>
      </c>
      <c r="I33" s="28">
        <v>0</v>
      </c>
      <c r="K33" s="29" t="s">
        <v>37</v>
      </c>
      <c r="L33" s="30">
        <v>0</v>
      </c>
      <c r="N33" s="31">
        <v>1.138824509874907</v>
      </c>
      <c r="O33" s="26">
        <v>0</v>
      </c>
      <c r="P33" s="32">
        <v>3.4393816892429334</v>
      </c>
      <c r="R33" s="31">
        <v>0.3930673604333163</v>
      </c>
      <c r="S33" s="26">
        <v>0</v>
      </c>
      <c r="T33" s="32">
        <v>4.1943369589550148</v>
      </c>
      <c r="V33" s="41" t="s">
        <v>42</v>
      </c>
      <c r="X33" s="41" t="s">
        <v>42</v>
      </c>
      <c r="Z33" s="41" t="s">
        <v>42</v>
      </c>
      <c r="AB33" s="41" t="s">
        <v>42</v>
      </c>
      <c r="AD33" s="34">
        <v>0</v>
      </c>
      <c r="AE33" s="42" t="s">
        <v>42</v>
      </c>
    </row>
    <row r="34" ht="30" customHeight="true">
      <c r="A34" s="36"/>
      <c r="B34" s="40"/>
      <c r="C34" s="25" t="s">
        <v>79</v>
      </c>
      <c r="E34" s="26">
        <v>51103.126367826968</v>
      </c>
      <c r="F34" s="26">
        <v>0</v>
      </c>
      <c r="G34" s="26">
        <v>22621.157818562904</v>
      </c>
      <c r="H34" s="27">
        <v>0</v>
      </c>
      <c r="I34" s="28">
        <v>73724.284186389879</v>
      </c>
      <c r="K34" s="29" t="s">
        <v>37</v>
      </c>
      <c r="L34" s="30">
        <v>3.0117359445398049</v>
      </c>
      <c r="N34" s="31">
        <v>3.0117359445398049</v>
      </c>
      <c r="O34" s="26">
        <v>0.46141977778571835</v>
      </c>
      <c r="P34" s="32">
        <v>10.617365555159257</v>
      </c>
      <c r="R34" s="31">
        <v>5.0655141780104707</v>
      </c>
      <c r="S34" s="26">
        <v>0.46141977778571835</v>
      </c>
      <c r="T34" s="32">
        <v>19.502183808066608</v>
      </c>
      <c r="V34" s="33">
        <v>0</v>
      </c>
      <c r="X34" s="33" t="s">
        <v>66</v>
      </c>
      <c r="Z34" s="33">
        <v>-2.0537782334706658</v>
      </c>
      <c r="AB34" s="33">
        <v>-50274.43737712843</v>
      </c>
      <c r="AD34" s="34">
        <v>1316</v>
      </c>
      <c r="AE34" s="35">
        <v>0.01785029199704247</v>
      </c>
    </row>
    <row r="35" ht="30" customHeight="true">
      <c r="A35" s="36"/>
      <c r="B35" s="43" t="s">
        <v>80</v>
      </c>
      <c r="C35" s="44" t="s">
        <v>81</v>
      </c>
      <c r="E35" s="26">
        <v>3582.3836588671147</v>
      </c>
      <c r="F35" s="26">
        <v>0</v>
      </c>
      <c r="G35" s="26">
        <v>838.31851369697756</v>
      </c>
      <c r="H35" s="27">
        <v>5098.9799999999996</v>
      </c>
      <c r="I35" s="28">
        <v>4420.7021725640916</v>
      </c>
      <c r="K35" s="29" t="s">
        <v>37</v>
      </c>
      <c r="L35" s="30">
        <v>0.18059161618383479</v>
      </c>
      <c r="N35" s="31">
        <v>1.2713475659893518</v>
      </c>
      <c r="O35" s="26">
        <v>0.18059161618383479</v>
      </c>
      <c r="P35" s="32">
        <v>3.6208059397414587</v>
      </c>
      <c r="R35" s="31">
        <v>1.0918047189802786</v>
      </c>
      <c r="S35" s="26">
        <v>0</v>
      </c>
      <c r="T35" s="32">
        <v>7.21705097953856</v>
      </c>
      <c r="V35" s="33">
        <v>-1.090755949805517</v>
      </c>
      <c r="X35" s="33">
        <v>-26700.614895289251</v>
      </c>
      <c r="Z35" s="33">
        <v>-0.91121310279644385</v>
      </c>
      <c r="AB35" s="33">
        <v>-22305.585543354147</v>
      </c>
      <c r="AD35" s="34">
        <v>0</v>
      </c>
      <c r="AE35" s="35">
        <v>0</v>
      </c>
    </row>
    <row r="36" ht="30" customHeight="true">
      <c r="A36" s="36"/>
      <c r="B36" s="25" t="s">
        <v>82</v>
      </c>
      <c r="C36" s="25" t="s">
        <v>83</v>
      </c>
      <c r="E36" s="26">
        <v>0</v>
      </c>
      <c r="F36" s="26">
        <v>0</v>
      </c>
      <c r="G36" s="26">
        <v>0</v>
      </c>
      <c r="H36" s="27">
        <v>0</v>
      </c>
      <c r="I36" s="28">
        <v>0</v>
      </c>
      <c r="K36" s="29" t="s">
        <v>37</v>
      </c>
      <c r="L36" s="30">
        <v>0</v>
      </c>
      <c r="N36" s="31">
        <v>0.46946818289240794</v>
      </c>
      <c r="O36" s="26">
        <v>0</v>
      </c>
      <c r="P36" s="32">
        <v>1.3803982342794989</v>
      </c>
      <c r="R36" s="31">
        <v>0.45113649868560135</v>
      </c>
      <c r="S36" s="26">
        <v>0</v>
      </c>
      <c r="T36" s="32">
        <v>1.4958495766823392</v>
      </c>
      <c r="V36" s="41" t="s">
        <v>42</v>
      </c>
      <c r="X36" s="41" t="s">
        <v>42</v>
      </c>
      <c r="Z36" s="41" t="s">
        <v>42</v>
      </c>
      <c r="AB36" s="41" t="s">
        <v>42</v>
      </c>
      <c r="AD36" s="34">
        <v>0</v>
      </c>
      <c r="AE36" s="42" t="s">
        <v>42</v>
      </c>
    </row>
    <row r="37" ht="30" customHeight="true">
      <c r="A37" s="36"/>
      <c r="B37" s="37"/>
      <c r="C37" s="25" t="s">
        <v>84</v>
      </c>
      <c r="E37" s="26">
        <v>0</v>
      </c>
      <c r="F37" s="26">
        <v>0</v>
      </c>
      <c r="G37" s="26">
        <v>0</v>
      </c>
      <c r="H37" s="27">
        <v>0</v>
      </c>
      <c r="I37" s="28">
        <v>0</v>
      </c>
      <c r="K37" s="29" t="s">
        <v>37</v>
      </c>
      <c r="L37" s="30">
        <v>0</v>
      </c>
      <c r="N37" s="31">
        <v>0.38910013159831913</v>
      </c>
      <c r="O37" s="26">
        <v>0</v>
      </c>
      <c r="P37" s="32">
        <v>0.89365382303916518</v>
      </c>
      <c r="R37" s="31">
        <v>0.24927210453536672</v>
      </c>
      <c r="S37" s="26">
        <v>0</v>
      </c>
      <c r="T37" s="32">
        <v>1.4606239056469204</v>
      </c>
      <c r="V37" s="41" t="s">
        <v>42</v>
      </c>
      <c r="X37" s="41" t="s">
        <v>42</v>
      </c>
      <c r="Z37" s="41" t="s">
        <v>42</v>
      </c>
      <c r="AB37" s="41" t="s">
        <v>42</v>
      </c>
      <c r="AD37" s="34">
        <v>0</v>
      </c>
      <c r="AE37" s="42" t="s">
        <v>42</v>
      </c>
    </row>
    <row r="38" ht="30" customHeight="true">
      <c r="A38" s="36"/>
      <c r="B38" s="37"/>
      <c r="C38" s="25" t="s">
        <v>85</v>
      </c>
      <c r="E38" s="26">
        <v>216.23631535440686</v>
      </c>
      <c r="F38" s="26">
        <v>0</v>
      </c>
      <c r="G38" s="26">
        <v>86.072455385882634</v>
      </c>
      <c r="H38" s="27">
        <v>0</v>
      </c>
      <c r="I38" s="28">
        <v>302.3087707402895</v>
      </c>
      <c r="K38" s="29" t="s">
        <v>37</v>
      </c>
      <c r="L38" s="30">
        <v>0.012349718973009089</v>
      </c>
      <c r="N38" s="31">
        <v>0.41280891872931608</v>
      </c>
      <c r="O38" s="26">
        <v>0.011400522126776717</v>
      </c>
      <c r="P38" s="32">
        <v>3.4664903517892003</v>
      </c>
      <c r="R38" s="31">
        <v>0.1976322762667847</v>
      </c>
      <c r="S38" s="26">
        <v>0</v>
      </c>
      <c r="T38" s="32">
        <v>3.4664903517892003</v>
      </c>
      <c r="V38" s="33">
        <v>-0.400459199756307</v>
      </c>
      <c r="X38" s="33">
        <v>-9802.840750834639</v>
      </c>
      <c r="Z38" s="33">
        <v>-0.1852825572937756</v>
      </c>
      <c r="AB38" s="33">
        <v>-4535.5317199943329</v>
      </c>
      <c r="AD38" s="34">
        <v>0</v>
      </c>
      <c r="AE38" s="35">
        <v>0</v>
      </c>
    </row>
    <row r="39" ht="30" customHeight="true">
      <c r="A39" s="36"/>
      <c r="B39" s="37"/>
      <c r="C39" s="25" t="s">
        <v>86</v>
      </c>
      <c r="E39" s="26">
        <v>0</v>
      </c>
      <c r="F39" s="26">
        <v>0</v>
      </c>
      <c r="G39" s="26">
        <v>0</v>
      </c>
      <c r="H39" s="27">
        <v>0</v>
      </c>
      <c r="I39" s="28">
        <v>0</v>
      </c>
      <c r="K39" s="29" t="s">
        <v>87</v>
      </c>
      <c r="L39" s="30">
        <v>0</v>
      </c>
      <c r="N39" s="31">
        <v>0</v>
      </c>
      <c r="O39" s="26">
        <v>0</v>
      </c>
      <c r="P39" s="32">
        <v>0.2547551027804385</v>
      </c>
      <c r="R39" s="31">
        <v>0.0019572060659233531</v>
      </c>
      <c r="S39" s="26">
        <v>0</v>
      </c>
      <c r="T39" s="32">
        <v>0.2547551027804385</v>
      </c>
      <c r="V39" s="41" t="s">
        <v>42</v>
      </c>
      <c r="X39" s="41" t="s">
        <v>42</v>
      </c>
      <c r="Z39" s="41" t="s">
        <v>42</v>
      </c>
      <c r="AB39" s="41" t="s">
        <v>42</v>
      </c>
      <c r="AD39" s="34">
        <v>0</v>
      </c>
      <c r="AE39" s="42" t="s">
        <v>42</v>
      </c>
    </row>
    <row r="40" ht="30" customHeight="true">
      <c r="A40" s="36"/>
      <c r="B40" s="25" t="s">
        <v>88</v>
      </c>
      <c r="C40" s="25" t="s">
        <v>89</v>
      </c>
      <c r="E40" s="26">
        <v>0</v>
      </c>
      <c r="F40" s="26">
        <v>0</v>
      </c>
      <c r="G40" s="26">
        <v>0</v>
      </c>
      <c r="H40" s="27">
        <v>0</v>
      </c>
      <c r="I40" s="28">
        <v>0</v>
      </c>
      <c r="K40" s="29" t="s">
        <v>37</v>
      </c>
      <c r="L40" s="30">
        <v>0</v>
      </c>
      <c r="N40" s="31">
        <v>0</v>
      </c>
      <c r="O40" s="26">
        <v>0</v>
      </c>
      <c r="P40" s="32">
        <v>1.0791674885511013</v>
      </c>
      <c r="R40" s="31">
        <v>0.069509822797952911</v>
      </c>
      <c r="S40" s="26">
        <v>0</v>
      </c>
      <c r="T40" s="32">
        <v>2.0609786901992773</v>
      </c>
      <c r="V40" s="41" t="s">
        <v>42</v>
      </c>
      <c r="X40" s="41" t="s">
        <v>42</v>
      </c>
      <c r="Z40" s="41" t="s">
        <v>42</v>
      </c>
      <c r="AB40" s="41" t="s">
        <v>42</v>
      </c>
      <c r="AD40" s="34">
        <v>0</v>
      </c>
      <c r="AE40" s="42" t="s">
        <v>42</v>
      </c>
    </row>
    <row r="41" ht="30" customHeight="true">
      <c r="A41" s="36"/>
      <c r="B41" s="37"/>
      <c r="C41" s="25" t="s">
        <v>90</v>
      </c>
      <c r="E41" s="26">
        <v>0</v>
      </c>
      <c r="F41" s="26">
        <v>0</v>
      </c>
      <c r="G41" s="26">
        <v>0</v>
      </c>
      <c r="H41" s="27">
        <v>0</v>
      </c>
      <c r="I41" s="28">
        <v>0</v>
      </c>
      <c r="K41" s="29" t="s">
        <v>91</v>
      </c>
      <c r="L41" s="30" t="s">
        <v>42</v>
      </c>
      <c r="N41" s="31">
        <v>9.9520977260533936</v>
      </c>
      <c r="O41" s="26">
        <v>9.9520977260533936</v>
      </c>
      <c r="P41" s="32">
        <v>9.9520977260533936</v>
      </c>
      <c r="R41" s="31">
        <v>1.6473340238354772</v>
      </c>
      <c r="S41" s="26">
        <v>0.1114922109101087</v>
      </c>
      <c r="T41" s="32">
        <v>9.9520977260533936</v>
      </c>
      <c r="V41" s="41" t="s">
        <v>42</v>
      </c>
      <c r="X41" s="41" t="s">
        <v>42</v>
      </c>
      <c r="Z41" s="41" t="s">
        <v>42</v>
      </c>
      <c r="AB41" s="41" t="s">
        <v>42</v>
      </c>
      <c r="AD41" s="34">
        <v>0</v>
      </c>
      <c r="AE41" s="42" t="s">
        <v>42</v>
      </c>
    </row>
    <row r="42" ht="30" customHeight="true">
      <c r="A42" s="36"/>
      <c r="B42" s="37"/>
      <c r="C42" s="25" t="s">
        <v>92</v>
      </c>
      <c r="E42" s="26">
        <v>3432.8821438835648</v>
      </c>
      <c r="F42" s="26">
        <v>0</v>
      </c>
      <c r="G42" s="26">
        <v>1978.4984151384447</v>
      </c>
      <c r="H42" s="27">
        <v>0</v>
      </c>
      <c r="I42" s="28">
        <v>5411.380559022009</v>
      </c>
      <c r="K42" s="29" t="s">
        <v>37</v>
      </c>
      <c r="L42" s="30">
        <v>0.22106215772793042</v>
      </c>
      <c r="N42" s="31">
        <v>0.41894719686662762</v>
      </c>
      <c r="O42" s="26">
        <v>0</v>
      </c>
      <c r="P42" s="32">
        <v>1.1272919192092345</v>
      </c>
      <c r="R42" s="31">
        <v>0.27700559347706294</v>
      </c>
      <c r="S42" s="26">
        <v>0</v>
      </c>
      <c r="T42" s="32">
        <v>3.782662545561521</v>
      </c>
      <c r="V42" s="33">
        <v>-0.19788503913869721</v>
      </c>
      <c r="X42" s="33">
        <v>-4844.0278730761693</v>
      </c>
      <c r="Z42" s="33">
        <v>-0.05594343574913252</v>
      </c>
      <c r="AB42" s="33">
        <v>-1369.439363703015</v>
      </c>
      <c r="AD42" s="34">
        <v>17290</v>
      </c>
      <c r="AE42" s="48">
        <v>3.1951181055218183</v>
      </c>
    </row>
    <row r="43" ht="30" customHeight="true">
      <c r="A43" s="46"/>
      <c r="B43" s="44" t="s">
        <v>93</v>
      </c>
      <c r="C43" s="25" t="s">
        <v>94</v>
      </c>
      <c r="E43" s="26">
        <v>793.35821201516444</v>
      </c>
      <c r="F43" s="26">
        <v>0</v>
      </c>
      <c r="G43" s="26">
        <v>185.6548433832935</v>
      </c>
      <c r="H43" s="27">
        <v>0</v>
      </c>
      <c r="I43" s="28">
        <v>979.01305539845794</v>
      </c>
      <c r="K43" s="29" t="s">
        <v>37</v>
      </c>
      <c r="L43" s="30">
        <v>0.039993997115832264</v>
      </c>
      <c r="N43" s="31">
        <v>0.22373821394265514</v>
      </c>
      <c r="O43" s="26">
        <v>0.039993997115832264</v>
      </c>
      <c r="P43" s="32">
        <v>2.7680332738815827</v>
      </c>
      <c r="R43" s="31">
        <v>0.96697080357751097</v>
      </c>
      <c r="S43" s="26">
        <v>0</v>
      </c>
      <c r="T43" s="32">
        <v>11.866267244512517</v>
      </c>
      <c r="V43" s="33">
        <v>-0.18374421682682288</v>
      </c>
      <c r="X43" s="33">
        <v>-4497.874683703797</v>
      </c>
      <c r="Z43" s="33">
        <v>-0.92697680646167868</v>
      </c>
      <c r="AB43" s="33">
        <v>-22691.465245375432</v>
      </c>
      <c r="AD43" s="34">
        <v>0</v>
      </c>
      <c r="AE43" s="35">
        <v>0</v>
      </c>
    </row>
    <row r="44" ht="30" customHeight="true">
      <c r="A44" s="46"/>
      <c r="B44" s="47"/>
      <c r="C44" s="25" t="s">
        <v>95</v>
      </c>
      <c r="E44" s="26">
        <v>0</v>
      </c>
      <c r="F44" s="26">
        <v>0</v>
      </c>
      <c r="G44" s="26">
        <v>0</v>
      </c>
      <c r="H44" s="27">
        <v>0</v>
      </c>
      <c r="I44" s="28">
        <v>0</v>
      </c>
      <c r="K44" s="29" t="s">
        <v>37</v>
      </c>
      <c r="L44" s="30">
        <v>0</v>
      </c>
      <c r="N44" s="31">
        <v>0.076793093318312314</v>
      </c>
      <c r="O44" s="26">
        <v>0</v>
      </c>
      <c r="P44" s="32">
        <v>0.7696757222152063</v>
      </c>
      <c r="R44" s="31">
        <v>0.34968384091371407</v>
      </c>
      <c r="S44" s="26">
        <v>0</v>
      </c>
      <c r="T44" s="32">
        <v>10.738482471478797</v>
      </c>
      <c r="V44" s="41" t="s">
        <v>42</v>
      </c>
      <c r="X44" s="41" t="s">
        <v>42</v>
      </c>
      <c r="Z44" s="41" t="s">
        <v>42</v>
      </c>
      <c r="AB44" s="41" t="s">
        <v>42</v>
      </c>
      <c r="AD44" s="34">
        <v>0</v>
      </c>
      <c r="AE44" s="42" t="s">
        <v>42</v>
      </c>
    </row>
    <row r="45" ht="30" customHeight="true">
      <c r="A45" s="46"/>
      <c r="B45" s="50"/>
      <c r="C45" s="25" t="s">
        <v>96</v>
      </c>
      <c r="E45" s="26">
        <v>0</v>
      </c>
      <c r="F45" s="26">
        <v>0</v>
      </c>
      <c r="G45" s="26">
        <v>0</v>
      </c>
      <c r="H45" s="27">
        <v>0</v>
      </c>
      <c r="I45" s="28">
        <v>0</v>
      </c>
      <c r="K45" s="29" t="s">
        <v>37</v>
      </c>
      <c r="L45" s="30">
        <v>0</v>
      </c>
      <c r="N45" s="31">
        <v>0.28882548560143234</v>
      </c>
      <c r="O45" s="26">
        <v>0</v>
      </c>
      <c r="P45" s="32">
        <v>9.3401456884783514</v>
      </c>
      <c r="R45" s="31">
        <v>0.67635339898394453</v>
      </c>
      <c r="S45" s="26">
        <v>0</v>
      </c>
      <c r="T45" s="32">
        <v>9.3401456884783514</v>
      </c>
      <c r="V45" s="41" t="s">
        <v>42</v>
      </c>
      <c r="X45" s="41" t="s">
        <v>42</v>
      </c>
      <c r="Z45" s="41" t="s">
        <v>42</v>
      </c>
      <c r="AB45" s="41" t="s">
        <v>42</v>
      </c>
      <c r="AD45" s="34">
        <v>0</v>
      </c>
      <c r="AE45" s="42" t="s">
        <v>42</v>
      </c>
    </row>
    <row r="46" ht="30" customHeight="true">
      <c r="A46" s="44" t="s">
        <v>97</v>
      </c>
      <c r="B46" s="43" t="s">
        <v>98</v>
      </c>
      <c r="C46" s="44" t="s">
        <v>99</v>
      </c>
      <c r="E46" s="26">
        <v>5899.1116640377813</v>
      </c>
      <c r="F46" s="26">
        <v>0</v>
      </c>
      <c r="G46" s="26">
        <v>1524.0119827751485</v>
      </c>
      <c r="H46" s="27">
        <v>75138.919999999998</v>
      </c>
      <c r="I46" s="28">
        <v>7423.1236468129355</v>
      </c>
      <c r="K46" s="29" t="s">
        <v>100</v>
      </c>
      <c r="L46" s="30">
        <v>303.24456255618838</v>
      </c>
      <c r="N46" s="31">
        <v>1874.626554210412</v>
      </c>
      <c r="O46" s="26">
        <v>0</v>
      </c>
      <c r="P46" s="32">
        <v>3766.4196227448983</v>
      </c>
      <c r="R46" s="31">
        <v>2805.6406543231155</v>
      </c>
      <c r="S46" s="26">
        <v>0</v>
      </c>
      <c r="T46" s="32">
        <v>13611.066305167282</v>
      </c>
      <c r="V46" s="33">
        <v>-1571.3819916542236</v>
      </c>
      <c r="X46" s="33">
        <v>-38465.859773703742</v>
      </c>
      <c r="Z46" s="33">
        <v>-2502.3960917669274</v>
      </c>
      <c r="AB46" s="33">
        <v>-61256.153930362612</v>
      </c>
      <c r="AD46" s="34">
        <v>0</v>
      </c>
      <c r="AE46" s="35">
        <v>0</v>
      </c>
    </row>
    <row r="47" ht="30" customHeight="true">
      <c r="A47" s="51" t="s">
        <v>101</v>
      </c>
      <c r="B47" s="44" t="s">
        <v>102</v>
      </c>
      <c r="C47" s="25" t="s">
        <v>103</v>
      </c>
      <c r="E47" s="26">
        <v>0</v>
      </c>
      <c r="F47" s="26">
        <v>0</v>
      </c>
      <c r="G47" s="26">
        <v>0</v>
      </c>
      <c r="H47" s="27">
        <v>0</v>
      </c>
      <c r="I47" s="28">
        <v>0</v>
      </c>
      <c r="K47" s="29" t="s">
        <v>34</v>
      </c>
      <c r="L47" s="30">
        <v>0</v>
      </c>
      <c r="N47" s="31">
        <v>137.87428024884511</v>
      </c>
      <c r="O47" s="26">
        <v>0</v>
      </c>
      <c r="P47" s="32">
        <v>1057.4314096515318</v>
      </c>
      <c r="R47" s="31">
        <v>230.06822950350096</v>
      </c>
      <c r="S47" s="26">
        <v>0</v>
      </c>
      <c r="T47" s="32">
        <v>13709.960694116913</v>
      </c>
      <c r="V47" s="41" t="s">
        <v>42</v>
      </c>
      <c r="X47" s="41" t="s">
        <v>42</v>
      </c>
      <c r="Z47" s="41" t="s">
        <v>42</v>
      </c>
      <c r="AB47" s="41" t="s">
        <v>42</v>
      </c>
      <c r="AD47" s="34">
        <v>0</v>
      </c>
      <c r="AE47" s="42" t="s">
        <v>42</v>
      </c>
    </row>
    <row r="48" ht="30" customHeight="true">
      <c r="A48" s="46"/>
      <c r="B48" s="50"/>
      <c r="C48" s="25" t="s">
        <v>104</v>
      </c>
      <c r="E48" s="26">
        <v>0</v>
      </c>
      <c r="F48" s="26">
        <v>0</v>
      </c>
      <c r="G48" s="26">
        <v>27849.87499015158</v>
      </c>
      <c r="H48" s="27">
        <v>0</v>
      </c>
      <c r="I48" s="28">
        <v>27849.87499015158</v>
      </c>
      <c r="K48" s="29" t="s">
        <v>37</v>
      </c>
      <c r="L48" s="30">
        <v>1.1377047669492864</v>
      </c>
      <c r="N48" s="31">
        <v>0.093858570157507329</v>
      </c>
      <c r="O48" s="26">
        <v>0</v>
      </c>
      <c r="P48" s="32">
        <v>7.0864696273923631</v>
      </c>
      <c r="R48" s="31">
        <v>0.074158419946786847</v>
      </c>
      <c r="S48" s="26">
        <v>0</v>
      </c>
      <c r="T48" s="32">
        <v>24.571826642170638</v>
      </c>
      <c r="V48" s="38">
        <v>1.0438461967917789</v>
      </c>
      <c r="W48" s="39" t="s">
        <v>38</v>
      </c>
      <c r="X48" s="38">
        <v>25552.311051265955</v>
      </c>
      <c r="Z48" s="38">
        <v>1.0635463470024995</v>
      </c>
      <c r="AA48" s="39" t="s">
        <v>38</v>
      </c>
      <c r="AB48" s="38">
        <v>26034.551028274185</v>
      </c>
      <c r="AD48" s="34">
        <v>0</v>
      </c>
      <c r="AE48" s="35">
        <v>0</v>
      </c>
    </row>
    <row r="49" ht="30" customHeight="true">
      <c r="A49" s="44" t="s">
        <v>105</v>
      </c>
      <c r="B49" s="43" t="s">
        <v>106</v>
      </c>
      <c r="C49" s="44" t="s">
        <v>107</v>
      </c>
      <c r="E49" s="26">
        <v>0</v>
      </c>
      <c r="F49" s="26">
        <v>0</v>
      </c>
      <c r="G49" s="26">
        <v>0</v>
      </c>
      <c r="H49" s="27">
        <v>0</v>
      </c>
      <c r="I49" s="28">
        <v>0</v>
      </c>
      <c r="K49" s="29" t="s">
        <v>31</v>
      </c>
      <c r="L49" s="30">
        <v>0</v>
      </c>
      <c r="N49" s="31">
        <v>0</v>
      </c>
      <c r="O49" s="26">
        <v>0</v>
      </c>
      <c r="P49" s="32">
        <v>0.21172713534239687</v>
      </c>
      <c r="R49" s="31">
        <v>0</v>
      </c>
      <c r="S49" s="26">
        <v>0</v>
      </c>
      <c r="T49" s="32">
        <v>183.58546223326672</v>
      </c>
      <c r="V49" s="41" t="s">
        <v>42</v>
      </c>
      <c r="X49" s="41" t="s">
        <v>42</v>
      </c>
      <c r="Z49" s="41" t="s">
        <v>42</v>
      </c>
      <c r="AB49" s="41" t="s">
        <v>42</v>
      </c>
      <c r="AD49" s="34">
        <v>0</v>
      </c>
      <c r="AE49" s="42" t="s">
        <v>42</v>
      </c>
    </row>
    <row r="50">
      <c r="A50" s="12"/>
      <c r="B50" s="12"/>
      <c r="C50" s="12"/>
      <c r="E50" s="52">
        <f ca="1">SUM(ColTot4)</f>
        <v>0</v>
      </c>
      <c r="F50" s="52">
        <f ca="1">SUM(ColTot5)</f>
        <v>0</v>
      </c>
      <c r="G50" s="52">
        <f ca="1">SUM(ColTot6)</f>
        <v>0</v>
      </c>
      <c r="H50" s="52">
        <f ca="1">SUM(ColTot7)</f>
        <v>0</v>
      </c>
      <c r="I50" s="53">
        <f ca="1">SUM(ColTot8)</f>
        <v>0</v>
      </c>
      <c r="K50" s="12"/>
      <c r="L50" s="12"/>
      <c r="N50" s="12"/>
      <c r="O50" s="12"/>
      <c r="P50" s="12"/>
      <c r="R50" s="12"/>
      <c r="S50" s="12"/>
      <c r="T50" s="12"/>
      <c r="V50" s="12"/>
      <c r="W50" s="12"/>
      <c r="X50" s="12"/>
      <c r="Z50" s="12"/>
      <c r="AA50" s="12"/>
      <c r="AB50" s="12"/>
      <c r="AD50" s="54">
        <f ca="1">SUM(ColTot29)</f>
        <v>0</v>
      </c>
      <c r="AE50" s="55">
        <v>0.32856655221537129</v>
      </c>
    </row>
  </sheetData>
  <mergeCells count="43">
    <mergeCell ref="A3:C3"/>
    <mergeCell ref="E3:G3"/>
    <mergeCell ref="N3:T3"/>
    <mergeCell ref="E4:F4"/>
    <mergeCell ref="N4:P4"/>
    <mergeCell ref="R4:T4"/>
    <mergeCell ref="A4:A5"/>
    <mergeCell ref="B4:B5"/>
    <mergeCell ref="C4:C5"/>
    <mergeCell ref="G4:G5"/>
    <mergeCell ref="H3:H5"/>
    <mergeCell ref="I3:I5"/>
    <mergeCell ref="K3:K5"/>
    <mergeCell ref="L3:L5"/>
    <mergeCell ref="V4:V5"/>
    <mergeCell ref="X4:X5"/>
    <mergeCell ref="Z4:Z5"/>
    <mergeCell ref="AB4:AB5"/>
    <mergeCell ref="AD3:AD5"/>
    <mergeCell ref="AE3:AE5"/>
    <mergeCell ref="B6:B8"/>
    <mergeCell ref="B9:B12"/>
    <mergeCell ref="A6:A13"/>
    <mergeCell ref="B15:B16"/>
    <mergeCell ref="A14:A18"/>
    <mergeCell ref="B17:B18"/>
    <mergeCell ref="B19:B20"/>
    <mergeCell ref="A19:A30"/>
    <mergeCell ref="B21:B30"/>
    <mergeCell ref="B31:B32"/>
    <mergeCell ref="B33:B34"/>
    <mergeCell ref="B36:B39"/>
    <mergeCell ref="B40:B42"/>
    <mergeCell ref="A31:A45"/>
    <mergeCell ref="B43:B45"/>
    <mergeCell ref="A47:A48"/>
    <mergeCell ref="B47:B48"/>
    <mergeCell ref="A50:C50"/>
    <mergeCell ref="K50:L50"/>
    <mergeCell ref="N50:P50"/>
    <mergeCell ref="R50:T50"/>
    <mergeCell ref="V50:X50"/>
    <mergeCell ref="Z50:AB50"/>
  </mergeCells>
  <pageMargins left="0.5" right="0.5" top="0.5" bottom="0.5" header="0.25" footer="0.25"/>
  <pageSetup orientation="landscape" scale="54" paperSize="8" fitToWidth="0" fitToHeight="0" horizontalDpi="0" verticalDpi="0" copies="1"/>
  <headerFooter alignWithMargins="0" scaleWithDoc="0">
    <oddHeader>Kronos       Benchmark Costi Sintetico       Caltanissetta - 2021</oddHeader>
    <oddFooter>Pagina &amp;P di &amp;N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 xmlns:ap="http://schemas.openxmlformats.org/officeDocument/2006/extended-properties">
  <Application>GemBox.Spreadsheet</Application>
  <DocSecurity>0</DocSecurity>
  <ScaleCrop>false</ScaleCrop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Kronos</dc:creator>
  <dc:title>Benchmark Costi Sintetico - Caltanissetta - 2021</dc:title>
</cp:coreProperties>
</file>