
<file path=[Content_Types].xml><?xml version="1.0" encoding="utf-8"?>
<Types xmlns="http://schemas.openxmlformats.org/package/2006/content-types">
  <Default Extension="xml" ContentType="application/xml"/>
  <Override PartName="/xl/worksheets/sheet1.xml" ContentType="application/vnd.openxmlformats-officedocument.spreadsheetml.worksheet+xml"/>
  <Default Extension="vml" ContentType="application/vnd.openxmlformats-officedocument.vmlDrawing"/>
  <Override PartName="/xl/GemComments1.xml" ContentType="application/vnd.openxmlformats-officedocument.spreadsheetml.comments+xml"/>
  <Default Extension="rels" ContentType="application/vnd.openxmlformats-package.relationship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/>
  <bookViews>
    <workbookView activeTab="0"/>
  </bookViews>
  <sheets>
    <sheet name="Benchmark Costi Sintetico" sheetId="1" r:id="rId1"/>
  </sheets>
  <definedNames>
    <definedName name="ColTot4" localSheetId="0">'Benchmark Costi Sintetico'!$E$6:$E$49</definedName>
    <definedName name="ColTot5" localSheetId="0">'Benchmark Costi Sintetico'!$F$6:$F$49</definedName>
    <definedName name="ColTot6" localSheetId="0">'Benchmark Costi Sintetico'!$G$6:$G$49</definedName>
    <definedName name="ColTot7" localSheetId="0">'Benchmark Costi Sintetico'!$H$6:$H$49</definedName>
    <definedName name="ColTot8" localSheetId="0">'Benchmark Costi Sintetico'!$I$6:$I$49</definedName>
    <definedName name="ColTot29" localSheetId="0">'Benchmark Costi Sintetico'!$AD$6:$AD$49</definedName>
    <definedName name="_xlnm.Print_Titles" localSheetId="0">'Benchmark Costi Sintetico'!$3:$4,'Benchmark Costi Sintetico'!$A:$E</definedName>
    <definedName name="_xlnm.Print_Area" localSheetId="0">'Benchmark Costi Sintetico'!$A$3:$AE$50</definedName>
  </definedNames>
  <calcPr calcId="162913"/>
</workbook>
</file>

<file path=xl/GemComments1.xml><?xml version="1.0" encoding="utf-8"?>
<comments xmlns="http://schemas.openxmlformats.org/spreadsheetml/2006/main">
  <authors>
    <author>Author</author>
  </authors>
  <commentList>
    <comment ref="N4" authorId="0">
      <text>
        <t>10 enti su 10 hanno fornito i dati necessari per la valutazione del cluster</t>
      </text>
    </comment>
    <comment ref="R4" authorId="0">
      <text>
        <t>77 enti su 77 hanno fornito i dati necessari per la valutazione nazionale</t>
      </text>
    </comment>
    <comment ref="H31" authorId="0">
      <text>
        <t>Per questo processo, gli interventi economici non sono considerati come dei costi ma come delle risorse impiegate a favore delle imprese</t>
      </text>
    </comment>
    <comment ref="H33" authorId="0">
      <text>
        <t>Per questo processo, gli interventi economici non sono considerati come dei costi ma come delle risorse impiegate a favore delle imprese</t>
      </text>
    </comment>
    <comment ref="H35" authorId="0">
      <text>
        <t>Per questo processo, gli interventi economici non sono considerati come dei costi ma come delle risorse impiegate a favore delle imprese</t>
      </text>
    </comment>
    <comment ref="H36" authorId="0">
      <text>
        <t>Per questo processo, gli interventi economici non sono considerati come dei costi ma come delle risorse impiegate a favore delle imprese</t>
      </text>
    </comment>
    <comment ref="H37" authorId="0">
      <text>
        <t>Per questo processo, gli interventi economici non sono considerati come dei costi ma come delle risorse impiegate a favore delle imprese</t>
      </text>
    </comment>
    <comment ref="H38" authorId="0">
      <text>
        <t>Per questo processo, gli interventi economici non sono considerati come dei costi ma come delle risorse impiegate a favore delle imprese</t>
      </text>
    </comment>
    <comment ref="H39" authorId="0">
      <text>
        <t>Per questo processo, gli interventi economici non sono considerati come dei costi ma come delle risorse impiegate a favore delle imprese</t>
      </text>
    </comment>
    <comment ref="H40" authorId="0">
      <text>
        <t>Per questo processo, gli interventi economici non sono considerati come dei costi ma come delle risorse impiegate a favore delle imprese</t>
      </text>
    </comment>
    <comment ref="H43" authorId="0">
      <text>
        <t>Per questo processo, gli interventi economici non sono considerati come dei costi ma come delle risorse impiegate a favore delle imprese</t>
      </text>
    </comment>
    <comment ref="H44" authorId="0">
      <text>
        <t>Per questo processo, gli interventi economici non sono considerati come dei costi ma come delle risorse impiegate a favore delle imprese</t>
      </text>
    </comment>
    <comment ref="H46" authorId="0">
      <text>
        <t>Per questo processo, gli interventi economici non sono considerati come dei costi ma come delle risorse impiegate a favore delle imprese</t>
      </text>
    </comment>
  </commentList>
</comments>
</file>

<file path=xl/sharedStrings.xml><?xml version="1.0" encoding="utf-8"?>
<sst xmlns="http://schemas.openxmlformats.org/spreadsheetml/2006/main" count="107" uniqueCount="107">
  <si>
    <t>Benchmark Costi Sintetico</t>
  </si>
  <si>
    <t>Caltanissetta - 2020</t>
  </si>
  <si>
    <t>MAPPA DEI PROCESSI</t>
  </si>
  <si>
    <t>COSTI PROCESSI CAMERALI</t>
  </si>
  <si>
    <t>INTERVENTI DI PROMOZIONE</t>
  </si>
  <si>
    <t>COSTO TOTALE 2020</t>
  </si>
  <si>
    <t>Driver (denominatore) per il calcolo del costo standard</t>
  </si>
  <si>
    <t>INDICATORE 2020</t>
  </si>
  <si>
    <t>APPLICAZIONE DEL COSTO STANDARD</t>
  </si>
  <si>
    <t>RICAVI DIRETTI 2020</t>
  </si>
  <si>
    <t>Copertura RICAVI vs COSTI</t>
  </si>
  <si>
    <t>MacroFunzione</t>
  </si>
  <si>
    <t>MacroProcesso</t>
  </si>
  <si>
    <t>Processo</t>
  </si>
  <si>
    <t/>
  </si>
  <si>
    <t>COSTI DIRETTI</t>
  </si>
  <si>
    <t>COSTI INDIRETTI (quota ribaltata)</t>
  </si>
  <si>
    <r>
      <t xml:space="preserve">CLUSTER </t>
    </r>
    <r>
      <rPr>
        <rFont val="Calibri"/>
        <b/>
        <color rgb="FFFF0000"/>
        <sz val="9"/>
      </rPr>
      <t>(CCIAA presenti: 10/10)</t>
    </r>
  </si>
  <si>
    <r>
      <t xml:space="preserve">SISTEMA NAZIONALE </t>
    </r>
    <r>
      <rPr>
        <rFont val="Calibri"/>
        <b/>
        <color rgb="FFFF0000"/>
        <sz val="9"/>
      </rPr>
      <t>(CCIAA presenti: 77/77)</t>
    </r>
  </si>
  <si>
    <t>Delta Mediana Cluster</t>
  </si>
  <si>
    <t>Aggiustamenti rispetto alla Mediana Cluster</t>
  </si>
  <si>
    <t>Delta Mediana Nazionale</t>
  </si>
  <si>
    <t>Aggiustamenti rispetto alla Mediana Nazionale</t>
  </si>
  <si>
    <t>Costi personale dipendente</t>
  </si>
  <si>
    <t>Altri costi effettivi</t>
  </si>
  <si>
    <t>Mediana</t>
  </si>
  <si>
    <t>MIN</t>
  </si>
  <si>
    <t>MAX</t>
  </si>
  <si>
    <t>18_A Governo Camerale</t>
  </si>
  <si>
    <t>18_A1 Pianificazione, monitoraggio e controllo dell'Ente</t>
  </si>
  <si>
    <t>18_A1.1 Performance camerale</t>
  </si>
  <si>
    <t>1.000 € di  Proventi correnti (CCIAA + AASS)</t>
  </si>
  <si>
    <t>18_A1.2 Compliance normativa</t>
  </si>
  <si>
    <t>18_A1.3 Organizzazione camerale</t>
  </si>
  <si>
    <t>N°  FTE Integrato (CCIAA + AASS)</t>
  </si>
  <si>
    <t>18_A2 Organi camerali, rapporti istituzionali e relazioni con il sistema allargato</t>
  </si>
  <si>
    <t>18_A2.1 Gestione e supporto organi</t>
  </si>
  <si>
    <t>Imprese attive + UULL</t>
  </si>
  <si>
    <t>8</t>
  </si>
  <si>
    <t>18_A2.2 Promozione e sviluppo dei servizi camerali</t>
  </si>
  <si>
    <t>18_A2.3 Gestione documentale</t>
  </si>
  <si>
    <t>18_A2.4 Rilevazioni statistiche</t>
  </si>
  <si>
    <t>18_A3 Comunicazione</t>
  </si>
  <si>
    <t>18_A3.1 Comunicazione</t>
  </si>
  <si>
    <t>18_B Processi di supporto</t>
  </si>
  <si>
    <t>18_B1 Risorse umane</t>
  </si>
  <si>
    <t>18_B1.1 Gestione del personale</t>
  </si>
  <si>
    <t>18_B2 Acquisti, patrimonio e servizi di sede</t>
  </si>
  <si>
    <t>18_B2.1 Acquisti</t>
  </si>
  <si>
    <t>1.000 € di  Valore acquisti</t>
  </si>
  <si>
    <t>18_B2.2 Patrimonio e servizi di sede</t>
  </si>
  <si>
    <t>18_B3 Bilancio e finanza</t>
  </si>
  <si>
    <t>18_B3.1 Diritto annuale</t>
  </si>
  <si>
    <t>18_B3.2 Contabilità e finanza</t>
  </si>
  <si>
    <t xml:space="preserve">18_C Trasparenza, semplificazione e tutela </t>
  </si>
  <si>
    <t>18_C1 Semplificazione e trasparenza</t>
  </si>
  <si>
    <t>18_C1.1 Gestione del registro delle imprese, albi ed elenchi</t>
  </si>
  <si>
    <t>Imprese registrate + UULL</t>
  </si>
  <si>
    <t>18_C1.2 Gestione SUAP e fascicolo elettronico di impresa</t>
  </si>
  <si>
    <t>18_C2 Tutela e legalità</t>
  </si>
  <si>
    <t>18_C2.1 Tutela della legalità</t>
  </si>
  <si>
    <t>18_C2.2 Tutela della fede pubblica e del consumatore e regolazione del mercato</t>
  </si>
  <si>
    <t>18_C2.3 Informazione, vigilanza e controllo su sicurezza e conformità dei prodotti</t>
  </si>
  <si>
    <t>N/D</t>
  </si>
  <si>
    <t>18_C2.4 Sanzioni amministrative</t>
  </si>
  <si>
    <t>18_C2.5 Metrologia legale</t>
  </si>
  <si>
    <t>18_C2.6 Registro nazionale dei protesti</t>
  </si>
  <si>
    <t>18_C2.7 Servizi di composizione delle controversie e delle situazioni di crisi</t>
  </si>
  <si>
    <t>18_C2.8 Rilevazione prezzi/tariffe e borse merci</t>
  </si>
  <si>
    <t>18_C2.9 Gestione controlli prodotti delle filiere del Made in Italy e organismi di controllo</t>
  </si>
  <si>
    <t>18_C2.10 Tutela della proprietà industriale</t>
  </si>
  <si>
    <t>18_D Sviluppo della competitività</t>
  </si>
  <si>
    <t>18_D1 Internazionalizzazione</t>
  </si>
  <si>
    <t>18_D1.1 Servizi di informazione, formazione e assistenza all'export</t>
  </si>
  <si>
    <t>1.000.000 € di Valore esportazioni</t>
  </si>
  <si>
    <t>18_D1.2 Servizi certificativi per l'export</t>
  </si>
  <si>
    <t>18_D2 Digitalizzazione</t>
  </si>
  <si>
    <t>18_D2.1 Gestione punti impresa digitale (servizi di assistenza alla digitalizzazione delle imprese)</t>
  </si>
  <si>
    <t>18_D2.2 Servizi connessi all'agenda digitale</t>
  </si>
  <si>
    <t>18_D3 Turismo e cultura</t>
  </si>
  <si>
    <t>18_D3.1 Iniziative a sostegno dei settori del turismo e della cultura</t>
  </si>
  <si>
    <t>18_D4 Orientamento al lavoro ed alle professioni</t>
  </si>
  <si>
    <t>18_D4.1 Orientamento</t>
  </si>
  <si>
    <t>18_D4.2 Alternanza scuola/lavoro e formazione per il lavoro</t>
  </si>
  <si>
    <t>18_D4.3 Supporto incontro d/o di lavoro</t>
  </si>
  <si>
    <t>18_D4.4 Certificazione competenze</t>
  </si>
  <si>
    <t>Popolazione in età attiva</t>
  </si>
  <si>
    <t>18_D5 Ambiente e sviluppo sostenibile</t>
  </si>
  <si>
    <t>18_D5.1 Iniziative a sostegno dello sviluppo sostenibile</t>
  </si>
  <si>
    <t>18_D5.2 Tenuta albo gestori ambientali</t>
  </si>
  <si>
    <t>Imprese attive + UULL su base regionale</t>
  </si>
  <si>
    <t>18_D5.3 Pratiche ambientali e tenuta registri in materia ambientale</t>
  </si>
  <si>
    <t>18_D6 Sviluppo e qualificazione aziendale e dei prodotti</t>
  </si>
  <si>
    <t>18_D6.1 Iniziative a sostegno dello sviluppo d'impresa</t>
  </si>
  <si>
    <t>18_D6.2 Qualificazione delle imprese, delle filiere e delle produzioni</t>
  </si>
  <si>
    <t>18_D6.3 Osservatori economici</t>
  </si>
  <si>
    <t>18_E Maggiorazione D. annuale</t>
  </si>
  <si>
    <t>18_E1 PROGETTI A VALERE SU MAGGIORAZIONE 20% DIRITTO ANNUALE</t>
  </si>
  <si>
    <t>18_E1.1 Gestione progetti a valere su maggiorazione 20% Diritto annuale</t>
  </si>
  <si>
    <t>1.000 di  Imprese attive + UULL</t>
  </si>
  <si>
    <t>18_F Altri servizi camerali</t>
  </si>
  <si>
    <t>18_F1 Altri servizi ad imprese e territorio</t>
  </si>
  <si>
    <t>18_F1.1 Valorizzazione patrimonio camerale</t>
  </si>
  <si>
    <t>18_F1.2 Altri servizi di assistenza e supporto alle imprese in regime di libero mercato</t>
  </si>
  <si>
    <t>18_Z Fuori perimetro</t>
  </si>
  <si>
    <t>18_Z1 Extra</t>
  </si>
  <si>
    <t>18_Z1.1 Attività fuori perimetro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</si>
</sst>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%"/>
  </numFmts>
  <fonts count="10">
    <font>
      <name val="Calibri"/>
      <color theme="1"/>
      <sz val="11"/>
    </font>
    <font>
      <name val="Calibri"/>
      <b/>
      <color rgb="FF008B8B"/>
      <sz val="14"/>
    </font>
    <font>
      <name val="Calibri"/>
      <color rgb="FFFFFFFF"/>
      <sz val="11"/>
    </font>
    <font>
      <name val="Calibri"/>
      <b/>
      <color theme="1"/>
      <sz val="11"/>
    </font>
    <font>
      <name val="Calibri"/>
      <b/>
      <color rgb="FF000000"/>
      <sz val="11"/>
    </font>
    <font>
      <name val="Calibri"/>
      <color theme="1"/>
      <sz val="9"/>
    </font>
    <font>
      <name val="Calibri"/>
      <color rgb="FFFFFF00"/>
      <sz val="11"/>
    </font>
    <font>
      <name val="webdings"/>
      <b/>
      <color theme="1"/>
      <sz val="12"/>
    </font>
    <font>
      <name val="Calibri"/>
      <color rgb="FF000000"/>
      <sz val="11"/>
    </font>
    <font>
      <name val="Calibri"/>
      <color rgb="FFFF0000"/>
      <sz val="11"/>
    </font>
  </fonts>
  <fills count="1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EEECE1"/>
      </patternFill>
    </fill>
    <fill>
      <patternFill patternType="solid">
        <fgColor rgb="FFC3C3C3"/>
      </patternFill>
    </fill>
    <fill>
      <patternFill patternType="solid">
        <fgColor rgb="FFD8D8D8"/>
      </patternFill>
    </fill>
    <fill>
      <patternFill patternType="solid">
        <fgColor rgb="FFF2F2F2"/>
      </patternFill>
    </fill>
    <fill>
      <patternFill patternType="solid">
        <fgColor rgb="FFC4D79B"/>
      </patternFill>
    </fill>
    <fill>
      <patternFill patternType="solid">
        <fgColor rgb="FFFF0000"/>
      </patternFill>
    </fill>
    <fill>
      <patternFill patternType="solid">
        <fgColor rgb="FFFFC000"/>
      </patternFill>
    </fill>
    <fill>
      <patternFill patternType="solid">
        <fgColor rgb="FFFFFF00"/>
      </patternFill>
    </fill>
  </fills>
  <borders count="16">
    <border>
      <left/>
      <right/>
      <top/>
      <bottom/>
      <diagonal/>
    </border>
    <border>
      <left style="thin">
        <color rgb="FFC3C3C3"/>
      </left>
      <right/>
      <top style="thin">
        <color rgb="FFC3C3C3"/>
      </top>
      <bottom/>
      <diagonal/>
    </border>
    <border>
      <left/>
      <right/>
      <top style="thin">
        <color rgb="FFC3C3C3"/>
      </top>
      <bottom/>
      <diagonal/>
    </border>
    <border>
      <left/>
      <right style="thin">
        <color rgb="FFC3C3C3"/>
      </right>
      <top style="thin">
        <color rgb="FFC3C3C3"/>
      </top>
      <bottom/>
      <diagonal/>
    </border>
    <border>
      <left style="thin">
        <color rgb="FFC3C3C3"/>
      </left>
      <right style="thin">
        <color rgb="FFC3C3C3"/>
      </right>
      <top style="thin">
        <color rgb="FFC3C3C3"/>
      </top>
      <bottom/>
      <diagonal/>
    </border>
    <border>
      <left/>
      <right/>
      <top style="thin">
        <color rgb="FFC3C3C3"/>
      </top>
      <bottom style="thin">
        <color rgb="FFC3C3C3"/>
      </bottom>
      <diagonal/>
    </border>
    <border>
      <left style="thin">
        <color rgb="FFD9D9D9"/>
      </left>
      <right/>
      <top/>
      <bottom/>
      <diagonal/>
    </border>
    <border>
      <left/>
      <right/>
      <top/>
      <bottom style="thin">
        <color rgb="FFD9D9D9"/>
      </bottom>
      <diagonal/>
    </border>
    <border>
      <left style="thin">
        <color rgb="FFC3C3C3"/>
      </left>
      <right/>
      <top/>
      <bottom/>
      <diagonal/>
    </border>
    <border>
      <left style="thin">
        <color rgb="FFC3C3C3"/>
      </left>
      <right style="thin">
        <color rgb="FFC3C3C3"/>
      </right>
      <top/>
      <bottom/>
      <diagonal/>
    </border>
    <border>
      <left style="thin">
        <color rgb="FFC3C3C3"/>
      </left>
      <right/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 style="thin">
        <color rgb="FFC3C3C3"/>
      </top>
      <bottom style="thin">
        <color rgb="FFC3C3C3"/>
      </bottom>
      <diagonal/>
    </border>
    <border>
      <left/>
      <right style="thin">
        <color rgb="FFC3C3C3"/>
      </right>
      <top/>
      <bottom/>
      <diagonal/>
    </border>
    <border>
      <left/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/>
      <bottom style="thin">
        <color rgb="FFC3C3C3"/>
      </bottom>
      <diagonal/>
    </border>
    <border>
      <left style="thin">
        <color rgb="FFC3C3C3"/>
      </left>
      <right style="thin">
        <color rgb="FFC3C3C3"/>
      </right>
      <top style="thin">
        <color rgb="FFC3C3C3"/>
      </top>
      <bottom style="thin">
        <color rgb="FFC3C3C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true"/>
    <xf numFmtId="0" fontId="2" fillId="0" borderId="0" xfId="0" applyFont="true" applyProtection="true">
      <protection hidden="true"/>
    </xf>
    <xf numFmtId="22" fontId="2" fillId="0" borderId="0" xfId="0" applyNumberFormat="true" applyFont="true" applyProtection="true">
      <protection hidden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3" borderId="1" xfId="0" applyFont="true" applyFill="true" applyBorder="true" applyAlignment="true">
      <alignment horizontal="center" vertical="center" wrapText="true"/>
    </xf>
    <xf numFmtId="0" fontId="3" fillId="3" borderId="4" xfId="0" applyFont="true" applyFill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4" borderId="0" xfId="0" applyFont="true" applyFill="true" applyAlignment="true">
      <alignment horizontal="center" vertical="center" wrapText="true"/>
    </xf>
    <xf numFmtId="0" fontId="4" fillId="4" borderId="6" xfId="0" applyFont="true" applyFill="true" applyBorder="true" applyAlignment="true">
      <alignment horizontal="center" vertical="center" wrapText="true"/>
    </xf>
    <xf numFmtId="0" fontId="4" fillId="4" borderId="7" xfId="0" applyFont="true" applyFill="true" applyBorder="true" applyAlignment="true">
      <alignment horizontal="center" vertical="center" wrapText="true"/>
    </xf>
    <xf numFmtId="0" fontId="3" fillId="2" borderId="8" xfId="0" applyFont="true" applyFill="true" applyBorder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0" fontId="3" fillId="3" borderId="8" xfId="0" applyFont="true" applyFill="true" applyBorder="true" applyAlignment="true">
      <alignment horizontal="center" vertical="center" wrapText="true"/>
    </xf>
    <xf numFmtId="0" fontId="3" fillId="3" borderId="9" xfId="0" applyFont="true" applyFill="true" applyBorder="true" applyAlignment="true">
      <alignment horizontal="center" vertical="center" wrapText="true"/>
    </xf>
    <xf numFmtId="0" fontId="3" fillId="0" borderId="10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 wrapText="true"/>
    </xf>
    <xf numFmtId="0" fontId="4" fillId="5" borderId="0" xfId="0" applyFont="true" applyFill="true" applyAlignment="true">
      <alignment horizontal="center" vertical="center" wrapText="true"/>
    </xf>
    <xf numFmtId="0" fontId="4" fillId="5" borderId="6" xfId="0" applyFont="true" applyFill="true" applyBorder="true" applyAlignment="true">
      <alignment horizontal="center" vertical="center" wrapText="true"/>
    </xf>
    <xf numFmtId="0" fontId="5" fillId="6" borderId="4" xfId="0" applyFont="true" applyFill="true" applyBorder="true" applyAlignment="true">
      <alignment horizontal="center" vertical="center" textRotation="90"/>
    </xf>
    <xf numFmtId="0" fontId="0" fillId="6" borderId="3" xfId="0" applyFill="true" applyBorder="true" applyAlignment="true">
      <alignment horizontal="left" vertical="center" wrapText="true"/>
    </xf>
    <xf numFmtId="4" fontId="0" fillId="0" borderId="1" xfId="0" applyNumberFormat="true" applyBorder="true" applyAlignment="true">
      <alignment horizontal="right" vertical="center"/>
    </xf>
    <xf numFmtId="4" fontId="0" fillId="6" borderId="1" xfId="0" applyNumberFormat="true" applyFill="true" applyBorder="true" applyAlignment="true">
      <alignment horizontal="right" vertical="center"/>
    </xf>
    <xf numFmtId="4" fontId="3" fillId="0" borderId="4" xfId="0" applyNumberFormat="true" applyFont="true" applyBorder="true" applyAlignment="true">
      <alignment horizontal="right" vertical="center"/>
    </xf>
    <xf numFmtId="0" fontId="0" fillId="0" borderId="1" xfId="0" applyBorder="true" applyAlignment="true">
      <alignment horizontal="left" vertical="center" wrapText="true"/>
    </xf>
    <xf numFmtId="4" fontId="3" fillId="2" borderId="4" xfId="0" applyNumberFormat="true" applyFont="true" applyFill="true" applyBorder="true" applyAlignment="true">
      <alignment horizontal="right" vertical="center"/>
    </xf>
    <xf numFmtId="4" fontId="3" fillId="2" borderId="1" xfId="0" applyNumberFormat="true" applyFont="true" applyFill="true" applyBorder="true" applyAlignment="true">
      <alignment horizontal="right" vertical="center"/>
    </xf>
    <xf numFmtId="4" fontId="0" fillId="0" borderId="4" xfId="0" applyNumberFormat="true" applyBorder="true" applyAlignment="true">
      <alignment horizontal="right" vertical="center"/>
    </xf>
    <xf numFmtId="4" fontId="0" fillId="7" borderId="4" xfId="0" applyNumberFormat="true" applyFill="true" applyBorder="true" applyAlignment="true">
      <alignment horizontal="right" vertical="center"/>
    </xf>
    <xf numFmtId="4" fontId="3" fillId="0" borderId="1" xfId="0" applyNumberFormat="true" applyFont="true" applyBorder="true" applyAlignment="true">
      <alignment horizontal="right" vertical="center"/>
    </xf>
    <xf numFmtId="164" fontId="6" fillId="8" borderId="4" xfId="0" applyNumberFormat="true" applyFont="true" applyFill="true" applyBorder="true" applyAlignment="true">
      <alignment horizontal="right" vertical="center"/>
    </xf>
    <xf numFmtId="0" fontId="5" fillId="6" borderId="9" xfId="0" applyFont="true" applyFill="true" applyBorder="true" applyAlignment="true">
      <alignment horizontal="center" vertical="center" textRotation="90"/>
    </xf>
    <xf numFmtId="0" fontId="0" fillId="6" borderId="12" xfId="0" applyFill="true" applyBorder="true" applyAlignment="true">
      <alignment horizontal="left" vertical="center" wrapText="true"/>
    </xf>
    <xf numFmtId="4" fontId="0" fillId="9" borderId="4" xfId="0" applyNumberFormat="true" applyFill="true" applyBorder="true" applyAlignment="true">
      <alignment horizontal="right" vertical="center"/>
    </xf>
    <xf numFmtId="0" fontId="7" fillId="0" borderId="0" xfId="0" applyFont="true" applyAlignment="true">
      <alignment horizontal="center" vertical="center"/>
    </xf>
    <xf numFmtId="0" fontId="0" fillId="6" borderId="13" xfId="0" applyFill="true" applyBorder="true" applyAlignment="true">
      <alignment horizontal="left" vertical="center" wrapText="true"/>
    </xf>
    <xf numFmtId="0" fontId="0" fillId="6" borderId="0" xfId="0" applyFill="true" applyBorder="true" applyAlignment="true">
      <alignment horizontal="left" vertical="center" wrapText="true"/>
    </xf>
    <xf numFmtId="0" fontId="0" fillId="6" borderId="4" xfId="0" applyFill="true" applyBorder="true" applyAlignment="true">
      <alignment horizontal="left" vertical="center" wrapText="true"/>
    </xf>
    <xf numFmtId="0" fontId="0" fillId="6" borderId="2" xfId="0" applyFill="true" applyBorder="true" applyAlignment="true">
      <alignment horizontal="left" vertical="center" wrapText="true"/>
    </xf>
    <xf numFmtId="0" fontId="5" fillId="6" borderId="8" xfId="0" applyFont="true" applyFill="true" applyBorder="true" applyAlignment="true">
      <alignment horizontal="center" vertical="center" textRotation="90"/>
    </xf>
    <xf numFmtId="0" fontId="0" fillId="6" borderId="9" xfId="0" applyFill="true" applyBorder="true" applyAlignment="true">
      <alignment horizontal="left" vertical="center" wrapText="true"/>
    </xf>
    <xf numFmtId="164" fontId="8" fillId="7" borderId="4" xfId="0" applyNumberFormat="true" applyFont="true" applyFill="true" applyBorder="true" applyAlignment="true">
      <alignment horizontal="right" vertical="center"/>
    </xf>
    <xf numFmtId="4" fontId="0" fillId="2" borderId="4" xfId="0" applyNumberFormat="true" applyFill="true" applyBorder="true" applyAlignment="true">
      <alignment horizontal="right" vertical="center"/>
    </xf>
    <xf numFmtId="164" fontId="0" fillId="2" borderId="4" xfId="0" applyNumberFormat="true" applyFill="true" applyBorder="true" applyAlignment="true">
      <alignment horizontal="right" vertical="center"/>
    </xf>
    <xf numFmtId="0" fontId="0" fillId="6" borderId="14" xfId="0" applyFill="true" applyBorder="true" applyAlignment="true">
      <alignment horizontal="left" vertical="center" wrapText="true"/>
    </xf>
    <xf numFmtId="0" fontId="5" fillId="6" borderId="1" xfId="0" applyFont="true" applyFill="true" applyBorder="true" applyAlignment="true">
      <alignment horizontal="center" vertical="center" textRotation="90"/>
    </xf>
    <xf numFmtId="4" fontId="8" fillId="4" borderId="10" xfId="0" applyNumberFormat="true" applyFont="true" applyFill="true" applyBorder="true" applyAlignment="true">
      <alignment horizontal="right" vertical="center"/>
    </xf>
    <xf numFmtId="4" fontId="4" fillId="4" borderId="15" xfId="0" applyNumberFormat="true" applyFont="true" applyFill="true" applyBorder="true" applyAlignment="true">
      <alignment horizontal="right" vertical="center"/>
    </xf>
    <xf numFmtId="4" fontId="4" fillId="4" borderId="10" xfId="0" applyNumberFormat="true" applyFont="true" applyFill="true" applyBorder="true" applyAlignment="true">
      <alignment horizontal="right" vertical="center"/>
    </xf>
    <xf numFmtId="164" fontId="9" fillId="10" borderId="15" xfId="0" applyNumberFormat="true" applyFont="true" applyFill="true" applyBorder="true" applyAlignment="true">
      <alignment horizontal="right" vertical="center"/>
    </xf>
  </cellXfs>
  <cellStyles count="1">
    <cellStyle name="Normal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haredStrings" Target="sharedStrings.xml" /><Relationship Id="rId3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vmlDrawing" Target="../drawings/GemVmlDrawing1.vml" /><Relationship Id="rId2" Type="http://schemas.openxmlformats.org/officeDocument/2006/relationships/comments" Target="../Gem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14="http://schemas.microsoft.com/office/spreadsheetml/2009/9/main">
  <dimension ref="A1:AE50"/>
  <sheetViews>
    <sheetView tabSelected="1" workbookViewId="0" topLeftCell="A1" zoomScaleNormal="100" zoomScaleSheetLayoutView="60" zoomScale="100" view="normal">
      <pane xSplit="4" ySplit="5" topLeftCell="E6" activePane="bottomRight" state="frozen"/>
    </sheetView>
  </sheetViews>
  <sheetFormatPr defaultRowHeight="12.75"/>
  <cols>
    <col min="1" max="1" width="10" customWidth="1"/>
    <col min="2" max="2" width="25" customWidth="1"/>
    <col min="3" max="3" width="32" customWidth="1"/>
    <col min="4" max="4" width="1" customWidth="1"/>
    <col min="5" max="9" width="13" customWidth="1"/>
    <col min="10" max="10" width="1" customWidth="1"/>
    <col min="11" max="11" width="36" customWidth="1"/>
    <col min="12" max="12" width="12" customWidth="1"/>
    <col min="13" max="13" width="1" customWidth="1"/>
    <col min="14" max="16" width="12" customWidth="1"/>
    <col min="17" max="17" width="1" customWidth="1"/>
    <col min="18" max="20" width="12" customWidth="1"/>
    <col min="21" max="21" width="1" customWidth="1"/>
    <col min="22" max="22" width="12" customWidth="1"/>
    <col min="23" max="23" width="3" customWidth="1"/>
    <col min="24" max="24" width="12" customWidth="1"/>
    <col min="25" max="25" width="1" customWidth="1"/>
    <col min="26" max="26" width="12" customWidth="1"/>
    <col min="27" max="27" width="3" customWidth="1"/>
    <col min="28" max="28" width="12" customWidth="1"/>
    <col min="29" max="29" width="3" customWidth="1"/>
    <col min="30" max="31" width="13" customWidth="1"/>
  </cols>
  <sheetData>
    <row r="1" ht="30" customHeight="true" customFormat="true" s="1">
      <c r="A1" s="1" t="s">
        <v>0</v>
      </c>
      <c r="C1" s="1" t="s">
        <v>1</v>
      </c>
    </row>
    <row r="2" ht="5" customHeight="true" customFormat="true" s="2">
      <c r="A2" s="2">
        <v>55</v>
      </c>
      <c r="B2" s="2">
        <v>2020</v>
      </c>
      <c r="C2" s="3">
        <v>45475.497071585647</v>
      </c>
    </row>
    <row r="3">
      <c r="A3" s="4" t="s">
        <v>2</v>
      </c>
      <c r="B3" s="5"/>
      <c r="C3" s="6"/>
      <c r="E3" s="4" t="s">
        <v>3</v>
      </c>
      <c r="F3" s="5"/>
      <c r="G3" s="5"/>
      <c r="H3" s="7" t="s">
        <v>4</v>
      </c>
      <c r="I3" s="8" t="s">
        <v>5</v>
      </c>
      <c r="K3" s="9" t="s">
        <v>6</v>
      </c>
      <c r="L3" s="10" t="s">
        <v>7</v>
      </c>
      <c r="N3" s="4" t="s">
        <v>8</v>
      </c>
      <c r="O3" s="5"/>
      <c r="P3" s="5"/>
      <c r="Q3" s="11"/>
      <c r="R3" s="5"/>
      <c r="S3" s="5"/>
      <c r="T3" s="6"/>
      <c r="AD3" s="4" t="s">
        <v>9</v>
      </c>
      <c r="AE3" s="8" t="s">
        <v>10</v>
      </c>
    </row>
    <row r="4">
      <c r="A4" s="12" t="s">
        <v>11</v>
      </c>
      <c r="B4" s="13" t="s">
        <v>12</v>
      </c>
      <c r="C4" s="13" t="s">
        <v>13</v>
      </c>
      <c r="D4" t="s">
        <v>14</v>
      </c>
      <c r="E4" s="14" t="s">
        <v>15</v>
      </c>
      <c r="F4" s="14"/>
      <c r="G4" s="13" t="s">
        <v>16</v>
      </c>
      <c r="H4" s="15"/>
      <c r="I4" s="16"/>
      <c r="J4" t="s">
        <v>14</v>
      </c>
      <c r="K4" s="17"/>
      <c r="L4" s="18"/>
      <c r="M4" t="s">
        <v>14</v>
      </c>
      <c r="N4" s="19" t="s">
        <v>17</v>
      </c>
      <c r="O4" s="11"/>
      <c r="P4" s="20"/>
      <c r="R4" s="19" t="s">
        <v>18</v>
      </c>
      <c r="S4" s="11"/>
      <c r="T4" s="20"/>
      <c r="U4" t="s">
        <v>14</v>
      </c>
      <c r="V4" s="10" t="s">
        <v>19</v>
      </c>
      <c r="X4" s="10" t="s">
        <v>20</v>
      </c>
      <c r="Z4" s="10" t="s">
        <v>21</v>
      </c>
      <c r="AB4" s="10" t="s">
        <v>22</v>
      </c>
      <c r="AD4" s="21"/>
      <c r="AE4" s="16"/>
    </row>
    <row r="5">
      <c r="A5" s="12"/>
      <c r="B5" s="13"/>
      <c r="C5" s="13"/>
      <c r="E5" s="22" t="s">
        <v>23</v>
      </c>
      <c r="F5" s="23" t="s">
        <v>24</v>
      </c>
      <c r="G5" s="13"/>
      <c r="H5" s="15"/>
      <c r="I5" s="16"/>
      <c r="K5" s="17"/>
      <c r="L5" s="18"/>
      <c r="N5" s="17" t="s">
        <v>25</v>
      </c>
      <c r="O5" s="17" t="s">
        <v>26</v>
      </c>
      <c r="P5" s="18" t="s">
        <v>27</v>
      </c>
      <c r="R5" s="17" t="s">
        <v>25</v>
      </c>
      <c r="S5" s="17" t="s">
        <v>26</v>
      </c>
      <c r="T5" s="18" t="s">
        <v>27</v>
      </c>
      <c r="V5" s="18"/>
      <c r="X5" s="18"/>
      <c r="Z5" s="18"/>
      <c r="AB5" s="18"/>
      <c r="AD5" s="21"/>
      <c r="AE5" s="16"/>
    </row>
    <row r="6" ht="30" customHeight="true">
      <c r="A6" s="24" t="s">
        <v>28</v>
      </c>
      <c r="B6" s="25" t="s">
        <v>29</v>
      </c>
      <c r="C6" s="25" t="s">
        <v>30</v>
      </c>
      <c r="E6" s="26">
        <v>2038.4594491568255</v>
      </c>
      <c r="F6" s="26">
        <v>0</v>
      </c>
      <c r="G6" s="26">
        <v>606.38017901326987</v>
      </c>
      <c r="H6" s="27">
        <v>0</v>
      </c>
      <c r="I6" s="28">
        <v>2644.8396281700952</v>
      </c>
      <c r="K6" s="29" t="s">
        <v>31</v>
      </c>
      <c r="L6" s="30">
        <v>0.46052226115377159</v>
      </c>
      <c r="N6" s="31">
        <v>25.800957851598476</v>
      </c>
      <c r="O6" s="26">
        <v>0.46052226115377159</v>
      </c>
      <c r="P6" s="32">
        <v>47.563722464547958</v>
      </c>
      <c r="R6" s="31">
        <v>14.237226037129961</v>
      </c>
      <c r="S6" s="26">
        <v>0.46052226115377159</v>
      </c>
      <c r="T6" s="32">
        <v>47.563722464547958</v>
      </c>
      <c r="V6" s="33">
        <v>-25.340435590444706</v>
      </c>
      <c r="X6" s="33">
        <v>-145533.43865894276</v>
      </c>
      <c r="Z6" s="33">
        <v>-13.776703775976189</v>
      </c>
      <c r="AB6" s="33">
        <v>-79121.413155955539</v>
      </c>
      <c r="AD6" s="34">
        <v>0</v>
      </c>
      <c r="AE6" s="35">
        <v>0</v>
      </c>
    </row>
    <row r="7" ht="30" customHeight="true">
      <c r="A7" s="36"/>
      <c r="B7" s="37"/>
      <c r="C7" s="25" t="s">
        <v>32</v>
      </c>
      <c r="E7" s="26">
        <v>543.58918644182108</v>
      </c>
      <c r="F7" s="26">
        <v>11795.030000000001</v>
      </c>
      <c r="G7" s="26">
        <v>161.70138107020557</v>
      </c>
      <c r="H7" s="27">
        <v>0</v>
      </c>
      <c r="I7" s="28">
        <v>12500.320567512026</v>
      </c>
      <c r="K7" s="29" t="s">
        <v>31</v>
      </c>
      <c r="L7" s="30">
        <v>2.1765689804340043</v>
      </c>
      <c r="N7" s="31">
        <v>8.9772831737351311</v>
      </c>
      <c r="O7" s="26">
        <v>2.1765689804340043</v>
      </c>
      <c r="P7" s="32">
        <v>22.7588645005887</v>
      </c>
      <c r="R7" s="31">
        <v>7.2621311332542211</v>
      </c>
      <c r="S7" s="26">
        <v>0.0379130801912579</v>
      </c>
      <c r="T7" s="32">
        <v>22.7588645005887</v>
      </c>
      <c r="V7" s="33">
        <v>-6.8007141933011273</v>
      </c>
      <c r="X7" s="33">
        <v>-39057.39182561628</v>
      </c>
      <c r="Z7" s="33">
        <v>-5.0855621528202164</v>
      </c>
      <c r="AB7" s="33">
        <v>-29207.049143732311</v>
      </c>
      <c r="AD7" s="34">
        <v>0</v>
      </c>
      <c r="AE7" s="35">
        <v>0</v>
      </c>
    </row>
    <row r="8" ht="30" customHeight="true">
      <c r="A8" s="36"/>
      <c r="B8" s="37"/>
      <c r="C8" s="25" t="s">
        <v>33</v>
      </c>
      <c r="E8" s="26">
        <v>2853.8432288195645</v>
      </c>
      <c r="F8" s="26">
        <v>8667.6399999999994</v>
      </c>
      <c r="G8" s="26">
        <v>848.93225061858038</v>
      </c>
      <c r="H8" s="27">
        <v>0</v>
      </c>
      <c r="I8" s="28">
        <v>12370.415479438145</v>
      </c>
      <c r="K8" s="29" t="s">
        <v>34</v>
      </c>
      <c r="L8" s="30">
        <v>344.54414993644161</v>
      </c>
      <c r="N8" s="31">
        <v>1177.6992573848288</v>
      </c>
      <c r="O8" s="26">
        <v>0</v>
      </c>
      <c r="P8" s="32">
        <v>2737.3078432630273</v>
      </c>
      <c r="R8" s="31">
        <v>1152.1989228587183</v>
      </c>
      <c r="S8" s="26">
        <v>0</v>
      </c>
      <c r="T8" s="32">
        <v>4076.2598626456797</v>
      </c>
      <c r="V8" s="33">
        <v>-833.15510744838718</v>
      </c>
      <c r="X8" s="33">
        <v>-29913.364774452632</v>
      </c>
      <c r="Z8" s="33">
        <v>-807.65477292227672</v>
      </c>
      <c r="AB8" s="33">
        <v>-28997.807993091406</v>
      </c>
      <c r="AD8" s="34">
        <v>0</v>
      </c>
      <c r="AE8" s="35">
        <v>0</v>
      </c>
    </row>
    <row r="9" ht="30" customHeight="true">
      <c r="A9" s="36"/>
      <c r="B9" s="25" t="s">
        <v>35</v>
      </c>
      <c r="C9" s="25" t="s">
        <v>36</v>
      </c>
      <c r="E9" s="26">
        <v>36997.918511210533</v>
      </c>
      <c r="F9" s="26">
        <v>81083.940000000002</v>
      </c>
      <c r="G9" s="26">
        <v>12987.222011571974</v>
      </c>
      <c r="H9" s="27">
        <v>27527</v>
      </c>
      <c r="I9" s="28">
        <v>158596.08052278252</v>
      </c>
      <c r="K9" s="29" t="s">
        <v>37</v>
      </c>
      <c r="L9" s="30">
        <v>6.5804771803154445</v>
      </c>
      <c r="N9" s="31">
        <v>5.4590970941625159</v>
      </c>
      <c r="O9" s="26">
        <v>3.5969296657909311</v>
      </c>
      <c r="P9" s="32">
        <v>10.838735031104031</v>
      </c>
      <c r="R9" s="31">
        <v>3.9805700513172502</v>
      </c>
      <c r="S9" s="26">
        <v>1.738578509449703</v>
      </c>
      <c r="T9" s="32">
        <v>20.98717554552799</v>
      </c>
      <c r="V9" s="38">
        <v>1.1213800861529286</v>
      </c>
      <c r="W9" s="39" t="s">
        <v>38</v>
      </c>
      <c r="X9" s="38">
        <v>27026.381456371731</v>
      </c>
      <c r="Z9" s="38">
        <v>2.5999071289981943</v>
      </c>
      <c r="AA9" s="39" t="s">
        <v>38</v>
      </c>
      <c r="AB9" s="38">
        <v>62660.361715985484</v>
      </c>
      <c r="AD9" s="34">
        <v>0</v>
      </c>
      <c r="AE9" s="35">
        <v>0</v>
      </c>
    </row>
    <row r="10" ht="30" customHeight="true">
      <c r="A10" s="36"/>
      <c r="B10" s="37"/>
      <c r="C10" s="25" t="s">
        <v>39</v>
      </c>
      <c r="E10" s="26">
        <v>339.74324152613815</v>
      </c>
      <c r="F10" s="26">
        <v>0</v>
      </c>
      <c r="G10" s="26">
        <v>101.06336316887848</v>
      </c>
      <c r="H10" s="27">
        <v>0</v>
      </c>
      <c r="I10" s="28">
        <v>440.80660469501663</v>
      </c>
      <c r="K10" s="29" t="s">
        <v>31</v>
      </c>
      <c r="L10" s="30">
        <v>0.076753710192295391</v>
      </c>
      <c r="N10" s="31">
        <v>1.3884216085104177</v>
      </c>
      <c r="O10" s="26">
        <v>0</v>
      </c>
      <c r="P10" s="32">
        <v>23.77588239332594</v>
      </c>
      <c r="R10" s="31">
        <v>0.33735923599684059</v>
      </c>
      <c r="S10" s="26">
        <v>0</v>
      </c>
      <c r="T10" s="32">
        <v>23.77588239332594</v>
      </c>
      <c r="V10" s="33">
        <v>-1.3116678983181222</v>
      </c>
      <c r="X10" s="33">
        <v>-7533.0804373688661</v>
      </c>
      <c r="Z10" s="33">
        <v>-0.26060552580454521</v>
      </c>
      <c r="AB10" s="33">
        <v>-1496.6916479588313</v>
      </c>
      <c r="AD10" s="34">
        <v>0</v>
      </c>
      <c r="AE10" s="35">
        <v>0</v>
      </c>
    </row>
    <row r="11" ht="30" customHeight="true">
      <c r="A11" s="36"/>
      <c r="B11" s="37"/>
      <c r="C11" s="25" t="s">
        <v>40</v>
      </c>
      <c r="E11" s="26">
        <v>56008.066988919192</v>
      </c>
      <c r="F11" s="26">
        <v>0</v>
      </c>
      <c r="G11" s="26">
        <v>33465.204400071183</v>
      </c>
      <c r="H11" s="27">
        <v>0</v>
      </c>
      <c r="I11" s="28">
        <v>89473.271388990368</v>
      </c>
      <c r="K11" s="29" t="s">
        <v>37</v>
      </c>
      <c r="L11" s="30">
        <v>3.712429832330209</v>
      </c>
      <c r="N11" s="31">
        <v>3.6790901270313179</v>
      </c>
      <c r="O11" s="26">
        <v>1.0825237084319794</v>
      </c>
      <c r="P11" s="32">
        <v>8.2702731655372599</v>
      </c>
      <c r="R11" s="31">
        <v>3.1416936150644821</v>
      </c>
      <c r="S11" s="26">
        <v>0.59917482844692671</v>
      </c>
      <c r="T11" s="32">
        <v>8.2702731655372599</v>
      </c>
      <c r="V11" s="38">
        <v>0.033339705298891076</v>
      </c>
      <c r="W11" s="39" t="s">
        <v>38</v>
      </c>
      <c r="X11" s="38">
        <v>803.52023740857385</v>
      </c>
      <c r="Z11" s="38">
        <v>0.57073621726572688</v>
      </c>
      <c r="AA11" s="39" t="s">
        <v>38</v>
      </c>
      <c r="AB11" s="38">
        <v>13755.313572321284</v>
      </c>
      <c r="AD11" s="34">
        <v>0</v>
      </c>
      <c r="AE11" s="35">
        <v>0</v>
      </c>
    </row>
    <row r="12" ht="30" customHeight="true">
      <c r="A12" s="36"/>
      <c r="B12" s="40"/>
      <c r="C12" s="25" t="s">
        <v>41</v>
      </c>
      <c r="E12" s="26">
        <v>10849.931441491124</v>
      </c>
      <c r="F12" s="26">
        <v>0</v>
      </c>
      <c r="G12" s="26">
        <v>2988.370719483496</v>
      </c>
      <c r="H12" s="27">
        <v>0</v>
      </c>
      <c r="I12" s="28">
        <v>13838.302160974621</v>
      </c>
      <c r="K12" s="29" t="s">
        <v>34</v>
      </c>
      <c r="L12" s="30">
        <v>385.42812588160371</v>
      </c>
      <c r="N12" s="31">
        <v>381.0940729587694</v>
      </c>
      <c r="O12" s="26">
        <v>0</v>
      </c>
      <c r="P12" s="32">
        <v>835.79133078460063</v>
      </c>
      <c r="R12" s="31">
        <v>374.03394062392448</v>
      </c>
      <c r="S12" s="26">
        <v>0</v>
      </c>
      <c r="T12" s="32">
        <v>2624.4686739524104</v>
      </c>
      <c r="V12" s="38">
        <v>4.334052922834303</v>
      </c>
      <c r="W12" s="39" t="s">
        <v>38</v>
      </c>
      <c r="X12" s="38">
        <v>155.60860741714473</v>
      </c>
      <c r="Z12" s="38">
        <v>11.394185257679226</v>
      </c>
      <c r="AA12" s="39" t="s">
        <v>38</v>
      </c>
      <c r="AB12" s="38">
        <v>409.09359718684038</v>
      </c>
      <c r="AD12" s="34">
        <v>0</v>
      </c>
      <c r="AE12" s="35">
        <v>0</v>
      </c>
    </row>
    <row r="13" ht="30" customHeight="true">
      <c r="A13" s="36"/>
      <c r="B13" s="41" t="s">
        <v>42</v>
      </c>
      <c r="C13" s="42" t="s">
        <v>43</v>
      </c>
      <c r="E13" s="26">
        <v>10189.465123904605</v>
      </c>
      <c r="F13" s="26">
        <v>0</v>
      </c>
      <c r="G13" s="26">
        <v>5556.8780262040364</v>
      </c>
      <c r="H13" s="27">
        <v>0</v>
      </c>
      <c r="I13" s="28">
        <v>15746.343150108642</v>
      </c>
      <c r="K13" s="29" t="s">
        <v>37</v>
      </c>
      <c r="L13" s="30">
        <v>0.65334812456365465</v>
      </c>
      <c r="N13" s="31">
        <v>1.9556293101459161</v>
      </c>
      <c r="O13" s="26">
        <v>0.50357532193344823</v>
      </c>
      <c r="P13" s="32">
        <v>6.7631943739684806</v>
      </c>
      <c r="R13" s="31">
        <v>2.0790279334200643</v>
      </c>
      <c r="S13" s="26">
        <v>0</v>
      </c>
      <c r="T13" s="32">
        <v>15.687454952503622</v>
      </c>
      <c r="V13" s="33">
        <v>-1.3022811855822614</v>
      </c>
      <c r="X13" s="33">
        <v>-31386.278853718082</v>
      </c>
      <c r="Z13" s="33">
        <v>-1.4256798088564095</v>
      </c>
      <c r="AB13" s="33">
        <v>-34360.309073248325</v>
      </c>
      <c r="AD13" s="34">
        <v>0</v>
      </c>
      <c r="AE13" s="35">
        <v>0</v>
      </c>
    </row>
    <row r="14" ht="30" customHeight="true">
      <c r="A14" s="24" t="s">
        <v>44</v>
      </c>
      <c r="B14" s="43" t="s">
        <v>45</v>
      </c>
      <c r="C14" s="42" t="s">
        <v>46</v>
      </c>
      <c r="E14" s="26">
        <v>57704.767060045328</v>
      </c>
      <c r="F14" s="26">
        <v>0</v>
      </c>
      <c r="G14" s="26">
        <v>33703.405332197573</v>
      </c>
      <c r="H14" s="27">
        <v>0</v>
      </c>
      <c r="I14" s="28">
        <v>91408.172392242908</v>
      </c>
      <c r="K14" s="29" t="s">
        <v>34</v>
      </c>
      <c r="L14" s="30">
        <v>2545.9250828299168</v>
      </c>
      <c r="N14" s="31">
        <v>4035.2618415368479</v>
      </c>
      <c r="O14" s="26">
        <v>2545.9250828299168</v>
      </c>
      <c r="P14" s="32">
        <v>9532.5112701933558</v>
      </c>
      <c r="R14" s="31">
        <v>3231.383570576028</v>
      </c>
      <c r="S14" s="26">
        <v>914.58183911877347</v>
      </c>
      <c r="T14" s="32">
        <v>9532.5112701933558</v>
      </c>
      <c r="V14" s="33">
        <v>-1489.3367587069311</v>
      </c>
      <c r="X14" s="33">
        <v>-53472.724750668647</v>
      </c>
      <c r="Z14" s="33">
        <v>-685.45848774611113</v>
      </c>
      <c r="AB14" s="33">
        <v>-24610.507213345398</v>
      </c>
      <c r="AD14" s="34">
        <v>15288.120000000001</v>
      </c>
      <c r="AE14" s="35">
        <v>0.16725112864522584</v>
      </c>
    </row>
    <row r="15" ht="30" customHeight="true">
      <c r="A15" s="36"/>
      <c r="B15" s="25" t="s">
        <v>47</v>
      </c>
      <c r="C15" s="25" t="s">
        <v>48</v>
      </c>
      <c r="E15" s="26">
        <v>23491.162063468306</v>
      </c>
      <c r="F15" s="26">
        <v>10556.470000000001</v>
      </c>
      <c r="G15" s="26">
        <v>10510.294369284442</v>
      </c>
      <c r="H15" s="27">
        <v>0</v>
      </c>
      <c r="I15" s="28">
        <v>44557.926432752749</v>
      </c>
      <c r="K15" s="29" t="s">
        <v>49</v>
      </c>
      <c r="L15" s="30">
        <v>156.84234918234995</v>
      </c>
      <c r="N15" s="31">
        <v>148.26057207280354</v>
      </c>
      <c r="O15" s="26">
        <v>79.52611728787727</v>
      </c>
      <c r="P15" s="32">
        <v>362.92626107070663</v>
      </c>
      <c r="R15" s="31">
        <v>151.22470211167362</v>
      </c>
      <c r="S15" s="26">
        <v>9.8049044206072651</v>
      </c>
      <c r="T15" s="32">
        <v>543.8938694631438</v>
      </c>
      <c r="V15" s="38">
        <v>8.5817771095464082</v>
      </c>
      <c r="W15" s="39" t="s">
        <v>38</v>
      </c>
      <c r="X15" s="38">
        <v>2438.0289832618864</v>
      </c>
      <c r="Z15" s="38">
        <v>5.6176470706763268</v>
      </c>
      <c r="AA15" s="39" t="s">
        <v>38</v>
      </c>
      <c r="AB15" s="38">
        <v>1595.9382539555404</v>
      </c>
      <c r="AD15" s="34">
        <v>0</v>
      </c>
      <c r="AE15" s="35">
        <v>0</v>
      </c>
    </row>
    <row r="16" ht="30" customHeight="true">
      <c r="A16" s="36"/>
      <c r="B16" s="37"/>
      <c r="C16" s="25" t="s">
        <v>50</v>
      </c>
      <c r="E16" s="26">
        <v>83829.068128809871</v>
      </c>
      <c r="F16" s="26">
        <v>35597.309999999998</v>
      </c>
      <c r="G16" s="26">
        <v>47978.773763172387</v>
      </c>
      <c r="H16" s="27">
        <v>0</v>
      </c>
      <c r="I16" s="28">
        <v>167405.15189198224</v>
      </c>
      <c r="K16" s="29" t="s">
        <v>34</v>
      </c>
      <c r="L16" s="30">
        <v>4662.6134626986377</v>
      </c>
      <c r="N16" s="31">
        <v>9395.0180054416815</v>
      </c>
      <c r="O16" s="26">
        <v>3685.8552009451005</v>
      </c>
      <c r="P16" s="32">
        <v>32888.48899277133</v>
      </c>
      <c r="R16" s="31">
        <v>11355.87688584165</v>
      </c>
      <c r="S16" s="26">
        <v>2826.856326715545</v>
      </c>
      <c r="T16" s="32">
        <v>32888.48899277133</v>
      </c>
      <c r="V16" s="33">
        <v>-4732.4045427430437</v>
      </c>
      <c r="X16" s="33">
        <v>-169910.91104379861</v>
      </c>
      <c r="Z16" s="33">
        <v>-6693.263423143012</v>
      </c>
      <c r="AB16" s="33">
        <v>-240313.03237300462</v>
      </c>
      <c r="AD16" s="34">
        <v>0</v>
      </c>
      <c r="AE16" s="35">
        <v>0</v>
      </c>
    </row>
    <row r="17" ht="30" customHeight="true">
      <c r="A17" s="44"/>
      <c r="B17" s="42" t="s">
        <v>51</v>
      </c>
      <c r="C17" s="25" t="s">
        <v>52</v>
      </c>
      <c r="E17" s="26">
        <v>48532.720000000001</v>
      </c>
      <c r="F17" s="26">
        <v>8201.4899999999998</v>
      </c>
      <c r="G17" s="26">
        <v>26743.315968087714</v>
      </c>
      <c r="H17" s="27">
        <v>0</v>
      </c>
      <c r="I17" s="28">
        <v>83477.525968087721</v>
      </c>
      <c r="K17" s="29" t="s">
        <v>37</v>
      </c>
      <c r="L17" s="30">
        <v>3.4636540379273772</v>
      </c>
      <c r="N17" s="31">
        <v>2.9667944848744066</v>
      </c>
      <c r="O17" s="26">
        <v>1.4142123274852809</v>
      </c>
      <c r="P17" s="32">
        <v>4.8032281228556988</v>
      </c>
      <c r="R17" s="31">
        <v>2.735873375221674</v>
      </c>
      <c r="S17" s="26">
        <v>0.22484464977233884</v>
      </c>
      <c r="T17" s="32">
        <v>12.262946227147378</v>
      </c>
      <c r="V17" s="38">
        <v>0.49685955305297069</v>
      </c>
      <c r="W17" s="39" t="s">
        <v>38</v>
      </c>
      <c r="X17" s="38">
        <v>11974.812088129647</v>
      </c>
      <c r="Z17" s="38">
        <v>0.7277806627057033</v>
      </c>
      <c r="AA17" s="39" t="s">
        <v>38</v>
      </c>
      <c r="AB17" s="38">
        <v>17540.241751870155</v>
      </c>
      <c r="AD17" s="34">
        <v>0</v>
      </c>
      <c r="AE17" s="35">
        <v>0</v>
      </c>
    </row>
    <row r="18" ht="30" customHeight="true">
      <c r="A18" s="44"/>
      <c r="B18" s="45"/>
      <c r="C18" s="25" t="s">
        <v>53</v>
      </c>
      <c r="E18" s="26">
        <v>102469.63604433337</v>
      </c>
      <c r="F18" s="26">
        <v>5217.2700000000004</v>
      </c>
      <c r="G18" s="26">
        <v>43139.42377551071</v>
      </c>
      <c r="H18" s="27">
        <v>0</v>
      </c>
      <c r="I18" s="28">
        <v>150826.32981984408</v>
      </c>
      <c r="K18" s="29" t="s">
        <v>31</v>
      </c>
      <c r="L18" s="30">
        <v>26.262039372956668</v>
      </c>
      <c r="N18" s="31">
        <v>41.753405050250315</v>
      </c>
      <c r="O18" s="26">
        <v>26.02710368102835</v>
      </c>
      <c r="P18" s="32">
        <v>84.832736275804507</v>
      </c>
      <c r="R18" s="31">
        <v>31.655063950550176</v>
      </c>
      <c r="S18" s="26">
        <v>7.7910106590175898</v>
      </c>
      <c r="T18" s="32">
        <v>96.30762847512004</v>
      </c>
      <c r="V18" s="33">
        <v>-15.491365677293647</v>
      </c>
      <c r="X18" s="33">
        <v>-88968.940904464573</v>
      </c>
      <c r="Z18" s="33">
        <v>-5.3930245775935077</v>
      </c>
      <c r="AB18" s="33">
        <v>-30972.846096036727</v>
      </c>
      <c r="AD18" s="34">
        <v>0</v>
      </c>
      <c r="AE18" s="35">
        <v>0</v>
      </c>
    </row>
    <row r="19" ht="30" customHeight="true">
      <c r="A19" s="24" t="s">
        <v>54</v>
      </c>
      <c r="B19" s="25" t="s">
        <v>55</v>
      </c>
      <c r="C19" s="25" t="s">
        <v>56</v>
      </c>
      <c r="E19" s="26">
        <v>467341.88169776718</v>
      </c>
      <c r="F19" s="26">
        <v>131656.29000000001</v>
      </c>
      <c r="G19" s="26">
        <v>243230.93462036911</v>
      </c>
      <c r="H19" s="27">
        <v>0</v>
      </c>
      <c r="I19" s="28">
        <v>842229.10631813633</v>
      </c>
      <c r="K19" s="29" t="s">
        <v>57</v>
      </c>
      <c r="L19" s="30">
        <v>28.531762807620051</v>
      </c>
      <c r="N19" s="31">
        <v>15.817299402191189</v>
      </c>
      <c r="O19" s="26">
        <v>8.644228848952725</v>
      </c>
      <c r="P19" s="32">
        <v>28.531762807620051</v>
      </c>
      <c r="R19" s="31">
        <v>18.31339228015004</v>
      </c>
      <c r="S19" s="26">
        <v>8.644228848952725</v>
      </c>
      <c r="T19" s="32">
        <v>32.12748844887043</v>
      </c>
      <c r="V19" s="38">
        <v>12.714463405428862</v>
      </c>
      <c r="W19" s="39" t="s">
        <v>38</v>
      </c>
      <c r="X19" s="38">
        <v>375318.24526485457</v>
      </c>
      <c r="Z19" s="38">
        <v>10.218370527470011</v>
      </c>
      <c r="AA19" s="39" t="s">
        <v>38</v>
      </c>
      <c r="AB19" s="38">
        <v>301636.07960038725</v>
      </c>
      <c r="AD19" s="34">
        <v>529904.13800000004</v>
      </c>
      <c r="AE19" s="46">
        <v>0.62916863597425787</v>
      </c>
    </row>
    <row r="20" ht="30" customHeight="true">
      <c r="A20" s="36"/>
      <c r="B20" s="37"/>
      <c r="C20" s="25" t="s">
        <v>58</v>
      </c>
      <c r="E20" s="26">
        <v>624.66790821506208</v>
      </c>
      <c r="F20" s="26">
        <v>0</v>
      </c>
      <c r="G20" s="26">
        <v>172.05079095452299</v>
      </c>
      <c r="H20" s="27">
        <v>0</v>
      </c>
      <c r="I20" s="28">
        <v>796.71869916958508</v>
      </c>
      <c r="K20" s="29" t="s">
        <v>37</v>
      </c>
      <c r="L20" s="30">
        <v>0.033057495505148547</v>
      </c>
      <c r="N20" s="31">
        <v>0.1636199722669166</v>
      </c>
      <c r="O20" s="26">
        <v>0</v>
      </c>
      <c r="P20" s="32">
        <v>16.164723276383018</v>
      </c>
      <c r="R20" s="31">
        <v>0.40446515735136168</v>
      </c>
      <c r="S20" s="26">
        <v>0</v>
      </c>
      <c r="T20" s="32">
        <v>16.164723276383018</v>
      </c>
      <c r="V20" s="33">
        <v>-0.13056247676176805</v>
      </c>
      <c r="X20" s="33">
        <v>-3146.6862524353719</v>
      </c>
      <c r="Z20" s="33">
        <v>-0.37140766184621316</v>
      </c>
      <c r="AB20" s="33">
        <v>-8951.2960581555835</v>
      </c>
      <c r="AD20" s="34">
        <v>0</v>
      </c>
      <c r="AE20" s="35">
        <v>0</v>
      </c>
    </row>
    <row r="21" ht="30" customHeight="true">
      <c r="A21" s="44"/>
      <c r="B21" s="42" t="s">
        <v>59</v>
      </c>
      <c r="C21" s="25" t="s">
        <v>60</v>
      </c>
      <c r="E21" s="26">
        <v>82390.010000000009</v>
      </c>
      <c r="F21" s="26">
        <v>0</v>
      </c>
      <c r="G21" s="26">
        <v>50858.885043578848</v>
      </c>
      <c r="H21" s="27">
        <v>0</v>
      </c>
      <c r="I21" s="28">
        <v>133248.89504357887</v>
      </c>
      <c r="K21" s="29" t="s">
        <v>37</v>
      </c>
      <c r="L21" s="30">
        <v>5.528770384779838</v>
      </c>
      <c r="N21" s="31">
        <v>0.020258727268397579</v>
      </c>
      <c r="O21" s="26">
        <v>0</v>
      </c>
      <c r="P21" s="32">
        <v>5.528770384779838</v>
      </c>
      <c r="R21" s="31">
        <v>0.048863748380562164</v>
      </c>
      <c r="S21" s="26">
        <v>0</v>
      </c>
      <c r="T21" s="32">
        <v>5.528770384779838</v>
      </c>
      <c r="V21" s="38">
        <v>5.5085116575114403</v>
      </c>
      <c r="W21" s="39" t="s">
        <v>38</v>
      </c>
      <c r="X21" s="38">
        <v>132760.63945768322</v>
      </c>
      <c r="Z21" s="38">
        <v>5.4799066363992761</v>
      </c>
      <c r="AA21" s="39" t="s">
        <v>38</v>
      </c>
      <c r="AB21" s="38">
        <v>132071.22984385895</v>
      </c>
      <c r="AD21" s="34">
        <v>0</v>
      </c>
      <c r="AE21" s="35">
        <v>0</v>
      </c>
    </row>
    <row r="22" ht="30" customHeight="true">
      <c r="A22" s="44"/>
      <c r="B22" s="45"/>
      <c r="C22" s="25" t="s">
        <v>61</v>
      </c>
      <c r="E22" s="26">
        <v>679.4864830522763</v>
      </c>
      <c r="F22" s="26">
        <v>0</v>
      </c>
      <c r="G22" s="26">
        <v>202.12672633775696</v>
      </c>
      <c r="H22" s="27">
        <v>0</v>
      </c>
      <c r="I22" s="28">
        <v>881.61320939003326</v>
      </c>
      <c r="K22" s="29" t="s">
        <v>37</v>
      </c>
      <c r="L22" s="30">
        <v>0.036579943130576872</v>
      </c>
      <c r="N22" s="31">
        <v>0.018259237145011202</v>
      </c>
      <c r="O22" s="26">
        <v>0</v>
      </c>
      <c r="P22" s="32">
        <v>2.2669790791273989</v>
      </c>
      <c r="R22" s="31">
        <v>0.095195358729761939</v>
      </c>
      <c r="S22" s="26">
        <v>0</v>
      </c>
      <c r="T22" s="32">
        <v>2.2669790791273989</v>
      </c>
      <c r="V22" s="38">
        <v>0.01832070598556567</v>
      </c>
      <c r="W22" s="39" t="s">
        <v>38</v>
      </c>
      <c r="X22" s="38">
        <v>441.5473349581182</v>
      </c>
      <c r="Z22" s="33">
        <v>-0.058615415599185067</v>
      </c>
      <c r="AB22" s="33">
        <v>-1412.6901313559592</v>
      </c>
      <c r="AD22" s="34">
        <v>0</v>
      </c>
      <c r="AE22" s="35">
        <v>0</v>
      </c>
    </row>
    <row r="23" ht="30" customHeight="true">
      <c r="A23" s="44"/>
      <c r="B23" s="45"/>
      <c r="C23" s="25" t="s">
        <v>62</v>
      </c>
      <c r="E23" s="26">
        <v>0</v>
      </c>
      <c r="F23" s="26">
        <v>0</v>
      </c>
      <c r="G23" s="26">
        <v>0</v>
      </c>
      <c r="H23" s="27">
        <v>0</v>
      </c>
      <c r="I23" s="28">
        <v>0</v>
      </c>
      <c r="K23" s="29" t="s">
        <v>37</v>
      </c>
      <c r="L23" s="30">
        <v>0</v>
      </c>
      <c r="N23" s="31">
        <v>0.1551702845722544</v>
      </c>
      <c r="O23" s="26">
        <v>0</v>
      </c>
      <c r="P23" s="32">
        <v>1.0004767939847334</v>
      </c>
      <c r="R23" s="31">
        <v>0.29584023230105355</v>
      </c>
      <c r="S23" s="26">
        <v>0</v>
      </c>
      <c r="T23" s="32">
        <v>2.6776880944318786</v>
      </c>
      <c r="V23" s="47" t="s">
        <v>63</v>
      </c>
      <c r="X23" s="47" t="s">
        <v>63</v>
      </c>
      <c r="Z23" s="47" t="s">
        <v>63</v>
      </c>
      <c r="AB23" s="47" t="s">
        <v>63</v>
      </c>
      <c r="AD23" s="34">
        <v>0</v>
      </c>
      <c r="AE23" s="48" t="s">
        <v>63</v>
      </c>
    </row>
    <row r="24" ht="30" customHeight="true">
      <c r="A24" s="44"/>
      <c r="B24" s="45"/>
      <c r="C24" s="25" t="s">
        <v>64</v>
      </c>
      <c r="E24" s="26">
        <v>4076.9188983136496</v>
      </c>
      <c r="F24" s="26">
        <v>0</v>
      </c>
      <c r="G24" s="26">
        <v>1212.7603580265391</v>
      </c>
      <c r="H24" s="27">
        <v>0</v>
      </c>
      <c r="I24" s="28">
        <v>5289.6792563401887</v>
      </c>
      <c r="K24" s="29" t="s">
        <v>37</v>
      </c>
      <c r="L24" s="30">
        <v>0.21947965878346079</v>
      </c>
      <c r="N24" s="31">
        <v>0.88611990790954498</v>
      </c>
      <c r="O24" s="26">
        <v>0</v>
      </c>
      <c r="P24" s="32">
        <v>4.5723691117423044</v>
      </c>
      <c r="R24" s="31">
        <v>1.5194755735346646</v>
      </c>
      <c r="S24" s="26">
        <v>0</v>
      </c>
      <c r="T24" s="32">
        <v>4.5723691117423044</v>
      </c>
      <c r="V24" s="33">
        <v>-0.66664024912608422</v>
      </c>
      <c r="X24" s="33">
        <v>-16066.696644187756</v>
      </c>
      <c r="Z24" s="33">
        <v>-1.2999959147512037</v>
      </c>
      <c r="AB24" s="33">
        <v>-31331.201541418759</v>
      </c>
      <c r="AD24" s="34">
        <v>0</v>
      </c>
      <c r="AE24" s="35">
        <v>0</v>
      </c>
    </row>
    <row r="25" ht="30" customHeight="true">
      <c r="A25" s="44"/>
      <c r="B25" s="45"/>
      <c r="C25" s="25" t="s">
        <v>65</v>
      </c>
      <c r="E25" s="26">
        <v>23848.529999999999</v>
      </c>
      <c r="F25" s="26">
        <v>0</v>
      </c>
      <c r="G25" s="26">
        <v>13499.526381257068</v>
      </c>
      <c r="H25" s="27">
        <v>0</v>
      </c>
      <c r="I25" s="28">
        <v>37348.056381257069</v>
      </c>
      <c r="K25" s="29" t="s">
        <v>57</v>
      </c>
      <c r="L25" s="30">
        <v>1.2652209214830132</v>
      </c>
      <c r="N25" s="31">
        <v>0.91791942626900047</v>
      </c>
      <c r="O25" s="26">
        <v>0</v>
      </c>
      <c r="P25" s="32">
        <v>5.0290910850682309</v>
      </c>
      <c r="R25" s="31">
        <v>1.6999432985685485</v>
      </c>
      <c r="S25" s="26">
        <v>0</v>
      </c>
      <c r="T25" s="32">
        <v>6.1304622144196363</v>
      </c>
      <c r="V25" s="38">
        <v>0.34730149521401277</v>
      </c>
      <c r="W25" s="39" t="s">
        <v>38</v>
      </c>
      <c r="X25" s="38">
        <v>10251.992837222442</v>
      </c>
      <c r="Z25" s="33">
        <v>-0.43472237708553529</v>
      </c>
      <c r="AB25" s="33">
        <v>-12832.569849187916</v>
      </c>
      <c r="AD25" s="34">
        <v>250</v>
      </c>
      <c r="AE25" s="35">
        <v>0.0066937887596598255</v>
      </c>
    </row>
    <row r="26" ht="30" customHeight="true">
      <c r="A26" s="44"/>
      <c r="B26" s="45"/>
      <c r="C26" s="25" t="s">
        <v>66</v>
      </c>
      <c r="E26" s="26">
        <v>4917.1270901359112</v>
      </c>
      <c r="F26" s="26">
        <v>0</v>
      </c>
      <c r="G26" s="26">
        <v>1842.7416634879999</v>
      </c>
      <c r="H26" s="27">
        <v>0</v>
      </c>
      <c r="I26" s="28">
        <v>6759.8687536239113</v>
      </c>
      <c r="K26" s="29" t="s">
        <v>37</v>
      </c>
      <c r="L26" s="30">
        <v>0.28048084119430361</v>
      </c>
      <c r="N26" s="31">
        <v>0.7680130240573636</v>
      </c>
      <c r="O26" s="26">
        <v>0.19417631442585365</v>
      </c>
      <c r="P26" s="32">
        <v>1.824875303463571</v>
      </c>
      <c r="R26" s="31">
        <v>0.82865216789784724</v>
      </c>
      <c r="S26" s="26">
        <v>0.19417631442585365</v>
      </c>
      <c r="T26" s="32">
        <v>1.9576288792856165</v>
      </c>
      <c r="V26" s="33">
        <v>-0.48753218286305999</v>
      </c>
      <c r="X26" s="33">
        <v>-11750.013139182609</v>
      </c>
      <c r="Z26" s="33">
        <v>-0.54817132670354363</v>
      </c>
      <c r="AB26" s="33">
        <v>-13211.477144882105</v>
      </c>
      <c r="AD26" s="34">
        <v>5412.5100000000002</v>
      </c>
      <c r="AE26" s="46">
        <v>0.80068270513364581</v>
      </c>
    </row>
    <row r="27" ht="30" customHeight="true">
      <c r="A27" s="44"/>
      <c r="B27" s="45"/>
      <c r="C27" s="25" t="s">
        <v>67</v>
      </c>
      <c r="E27" s="26">
        <v>14760.253496389385</v>
      </c>
      <c r="F27" s="26">
        <v>1383.04</v>
      </c>
      <c r="G27" s="26">
        <v>9735.2891603371281</v>
      </c>
      <c r="H27" s="27">
        <v>0</v>
      </c>
      <c r="I27" s="28">
        <v>25878.582656726514</v>
      </c>
      <c r="K27" s="29" t="s">
        <v>37</v>
      </c>
      <c r="L27" s="30">
        <v>1.0737555560651639</v>
      </c>
      <c r="N27" s="31">
        <v>2.5387856028589555</v>
      </c>
      <c r="O27" s="26">
        <v>0.19344959895068944</v>
      </c>
      <c r="P27" s="32">
        <v>7.6453641227507942</v>
      </c>
      <c r="R27" s="31">
        <v>2.2585262831295752</v>
      </c>
      <c r="S27" s="26">
        <v>0</v>
      </c>
      <c r="T27" s="32">
        <v>11.002145238297182</v>
      </c>
      <c r="V27" s="33">
        <v>-1.4650300467937916</v>
      </c>
      <c r="X27" s="33">
        <v>-35308.689157777168</v>
      </c>
      <c r="Z27" s="33">
        <v>-1.1847707270644112</v>
      </c>
      <c r="AB27" s="33">
        <v>-28554.159292979373</v>
      </c>
      <c r="AD27" s="34">
        <v>2092.79</v>
      </c>
      <c r="AE27" s="35">
        <v>0.080869575732194499</v>
      </c>
    </row>
    <row r="28" ht="30" customHeight="true">
      <c r="A28" s="44"/>
      <c r="B28" s="45"/>
      <c r="C28" s="25" t="s">
        <v>68</v>
      </c>
      <c r="E28" s="26">
        <v>16309.451084024882</v>
      </c>
      <c r="F28" s="26">
        <v>0</v>
      </c>
      <c r="G28" s="26">
        <v>4492.0731834274238</v>
      </c>
      <c r="H28" s="27">
        <v>0</v>
      </c>
      <c r="I28" s="28">
        <v>20801.524267452307</v>
      </c>
      <c r="K28" s="29" t="s">
        <v>37</v>
      </c>
      <c r="L28" s="30">
        <v>0.86309797383728093</v>
      </c>
      <c r="N28" s="31">
        <v>0.20269168469019405</v>
      </c>
      <c r="O28" s="26">
        <v>0</v>
      </c>
      <c r="P28" s="32">
        <v>0.86309797383728093</v>
      </c>
      <c r="R28" s="31">
        <v>0.41637929865798157</v>
      </c>
      <c r="S28" s="26">
        <v>0</v>
      </c>
      <c r="T28" s="32">
        <v>5.339823209931521</v>
      </c>
      <c r="V28" s="38">
        <v>0.66040628914708688</v>
      </c>
      <c r="W28" s="39" t="s">
        <v>38</v>
      </c>
      <c r="X28" s="38">
        <v>15916.45197473394</v>
      </c>
      <c r="Z28" s="38">
        <v>0.44671867517929936</v>
      </c>
      <c r="AA28" s="39" t="s">
        <v>38</v>
      </c>
      <c r="AB28" s="38">
        <v>10766.366790496293</v>
      </c>
      <c r="AD28" s="34">
        <v>0</v>
      </c>
      <c r="AE28" s="35">
        <v>0</v>
      </c>
    </row>
    <row r="29" ht="30" customHeight="true">
      <c r="A29" s="44"/>
      <c r="B29" s="45"/>
      <c r="C29" s="25" t="s">
        <v>69</v>
      </c>
      <c r="E29" s="26">
        <v>2764.313743055071</v>
      </c>
      <c r="F29" s="26">
        <v>0</v>
      </c>
      <c r="G29" s="26">
        <v>761.36833617414118</v>
      </c>
      <c r="H29" s="27">
        <v>0</v>
      </c>
      <c r="I29" s="28">
        <v>3525.6820792292119</v>
      </c>
      <c r="K29" s="29" t="s">
        <v>37</v>
      </c>
      <c r="L29" s="30">
        <v>0.14628779217581062</v>
      </c>
      <c r="N29" s="31">
        <v>0.073143896087905308</v>
      </c>
      <c r="O29" s="26">
        <v>0</v>
      </c>
      <c r="P29" s="32">
        <v>7.4950645758305479</v>
      </c>
      <c r="R29" s="31">
        <v>0.0376492097922849</v>
      </c>
      <c r="S29" s="26">
        <v>0</v>
      </c>
      <c r="T29" s="32">
        <v>17.470430123242465</v>
      </c>
      <c r="V29" s="38">
        <v>0.073143896087905308</v>
      </c>
      <c r="W29" s="39" t="s">
        <v>38</v>
      </c>
      <c r="X29" s="38">
        <v>1762.8410396146057</v>
      </c>
      <c r="Z29" s="38">
        <v>0.10863858238352572</v>
      </c>
      <c r="AA29" s="39" t="s">
        <v>38</v>
      </c>
      <c r="AB29" s="38">
        <v>2618.2984740253532</v>
      </c>
      <c r="AD29" s="34">
        <v>0</v>
      </c>
      <c r="AE29" s="35">
        <v>0</v>
      </c>
    </row>
    <row r="30" ht="30" customHeight="true">
      <c r="A30" s="44"/>
      <c r="B30" s="45"/>
      <c r="C30" s="25" t="s">
        <v>70</v>
      </c>
      <c r="E30" s="26">
        <v>32472.251038153459</v>
      </c>
      <c r="F30" s="26">
        <v>0</v>
      </c>
      <c r="G30" s="26">
        <v>15727.370645758781</v>
      </c>
      <c r="H30" s="27">
        <v>0</v>
      </c>
      <c r="I30" s="28">
        <v>48199.621683912243</v>
      </c>
      <c r="K30" s="29" t="s">
        <v>37</v>
      </c>
      <c r="L30" s="30">
        <v>1.9999013187798118</v>
      </c>
      <c r="N30" s="31">
        <v>1.0905543961504636</v>
      </c>
      <c r="O30" s="26">
        <v>0.61510065779685397</v>
      </c>
      <c r="P30" s="32">
        <v>2.6209822927006297</v>
      </c>
      <c r="R30" s="31">
        <v>1.116952042284109</v>
      </c>
      <c r="S30" s="26">
        <v>0</v>
      </c>
      <c r="T30" s="32">
        <v>3.2149388303544102</v>
      </c>
      <c r="V30" s="38">
        <v>0.90934692262934824</v>
      </c>
      <c r="W30" s="39" t="s">
        <v>38</v>
      </c>
      <c r="X30" s="38">
        <v>21916.170182289923</v>
      </c>
      <c r="Z30" s="38">
        <v>0.88294927649570276</v>
      </c>
      <c r="AA30" s="39" t="s">
        <v>38</v>
      </c>
      <c r="AB30" s="38">
        <v>21279.96051282293</v>
      </c>
      <c r="AD30" s="34">
        <v>0</v>
      </c>
      <c r="AE30" s="35">
        <v>0</v>
      </c>
    </row>
    <row r="31" ht="30" customHeight="true">
      <c r="A31" s="24" t="s">
        <v>71</v>
      </c>
      <c r="B31" s="25" t="s">
        <v>72</v>
      </c>
      <c r="C31" s="25" t="s">
        <v>73</v>
      </c>
      <c r="E31" s="26">
        <v>9127.7365857913792</v>
      </c>
      <c r="F31" s="26">
        <v>0</v>
      </c>
      <c r="G31" s="26">
        <v>3406.3858603993567</v>
      </c>
      <c r="H31" s="27">
        <v>0</v>
      </c>
      <c r="I31" s="28">
        <v>12534.122446190737</v>
      </c>
      <c r="K31" s="29" t="s">
        <v>74</v>
      </c>
      <c r="L31" s="30">
        <v>68.193096862890499</v>
      </c>
      <c r="N31" s="31">
        <v>43.949755915741576</v>
      </c>
      <c r="O31" s="26">
        <v>9.3294634270107775</v>
      </c>
      <c r="P31" s="32">
        <v>1536.134679630966</v>
      </c>
      <c r="R31" s="31">
        <v>20.990191003343352</v>
      </c>
      <c r="S31" s="26">
        <v>0</v>
      </c>
      <c r="T31" s="32">
        <v>1536.134679630966</v>
      </c>
      <c r="V31" s="38">
        <v>24.243340947148923</v>
      </c>
      <c r="W31" s="39" t="s">
        <v>38</v>
      </c>
      <c r="X31" s="38">
        <v>4456.0082752551243</v>
      </c>
      <c r="Z31" s="38">
        <v>47.202905859547144</v>
      </c>
      <c r="AA31" s="39" t="s">
        <v>38</v>
      </c>
      <c r="AB31" s="38">
        <v>8676.0541620385338</v>
      </c>
      <c r="AD31" s="34">
        <v>0</v>
      </c>
      <c r="AE31" s="35">
        <v>0</v>
      </c>
    </row>
    <row r="32" ht="30" customHeight="true">
      <c r="A32" s="36"/>
      <c r="B32" s="37"/>
      <c r="C32" s="25" t="s">
        <v>75</v>
      </c>
      <c r="E32" s="26">
        <v>19075.242644723756</v>
      </c>
      <c r="F32" s="26">
        <v>0</v>
      </c>
      <c r="G32" s="26">
        <v>8457.9495650090339</v>
      </c>
      <c r="H32" s="27">
        <v>0</v>
      </c>
      <c r="I32" s="28">
        <v>27533.192209732792</v>
      </c>
      <c r="K32" s="29" t="s">
        <v>74</v>
      </c>
      <c r="L32" s="30">
        <v>149.79697632310163</v>
      </c>
      <c r="N32" s="31">
        <v>81.396283353451167</v>
      </c>
      <c r="O32" s="26">
        <v>42.457568450451809</v>
      </c>
      <c r="P32" s="32">
        <v>757.61141628932251</v>
      </c>
      <c r="R32" s="31">
        <v>42.457568450451809</v>
      </c>
      <c r="S32" s="26">
        <v>5.6262360955293493</v>
      </c>
      <c r="T32" s="32">
        <v>757.61141628932251</v>
      </c>
      <c r="V32" s="38">
        <v>68.400692969650464</v>
      </c>
      <c r="W32" s="39" t="s">
        <v>38</v>
      </c>
      <c r="X32" s="38">
        <v>12572.279314571615</v>
      </c>
      <c r="Z32" s="38">
        <v>107.33940787264982</v>
      </c>
      <c r="AA32" s="39" t="s">
        <v>38</v>
      </c>
      <c r="AB32" s="38">
        <v>19729.347154925134</v>
      </c>
      <c r="AD32" s="34">
        <v>2165</v>
      </c>
      <c r="AE32" s="35">
        <v>0.078632364293548487</v>
      </c>
    </row>
    <row r="33" ht="30" customHeight="true">
      <c r="A33" s="36"/>
      <c r="B33" s="25" t="s">
        <v>76</v>
      </c>
      <c r="C33" s="25" t="s">
        <v>77</v>
      </c>
      <c r="E33" s="26">
        <v>0</v>
      </c>
      <c r="F33" s="26">
        <v>0</v>
      </c>
      <c r="G33" s="26">
        <v>0</v>
      </c>
      <c r="H33" s="27">
        <v>0</v>
      </c>
      <c r="I33" s="28">
        <v>0</v>
      </c>
      <c r="K33" s="29" t="s">
        <v>37</v>
      </c>
      <c r="L33" s="30">
        <v>0</v>
      </c>
      <c r="N33" s="31">
        <v>0.72654329857065236</v>
      </c>
      <c r="O33" s="26">
        <v>0</v>
      </c>
      <c r="P33" s="32">
        <v>2.6529262311229176</v>
      </c>
      <c r="R33" s="31">
        <v>0.35989827486451464</v>
      </c>
      <c r="S33" s="26">
        <v>0</v>
      </c>
      <c r="T33" s="32">
        <v>3.9118248166966776</v>
      </c>
      <c r="V33" s="47" t="s">
        <v>63</v>
      </c>
      <c r="X33" s="47" t="s">
        <v>63</v>
      </c>
      <c r="Z33" s="47" t="s">
        <v>63</v>
      </c>
      <c r="AB33" s="47" t="s">
        <v>63</v>
      </c>
      <c r="AD33" s="34">
        <v>0</v>
      </c>
      <c r="AE33" s="48" t="s">
        <v>63</v>
      </c>
    </row>
    <row r="34" ht="30" customHeight="true">
      <c r="A34" s="36"/>
      <c r="B34" s="40"/>
      <c r="C34" s="25" t="s">
        <v>78</v>
      </c>
      <c r="E34" s="26">
        <v>71037.281107509378</v>
      </c>
      <c r="F34" s="26">
        <v>0</v>
      </c>
      <c r="G34" s="26">
        <v>31899.821085400679</v>
      </c>
      <c r="H34" s="27">
        <v>0</v>
      </c>
      <c r="I34" s="28">
        <v>102937.10219291005</v>
      </c>
      <c r="K34" s="29" t="s">
        <v>37</v>
      </c>
      <c r="L34" s="30">
        <v>4.2710718307501789</v>
      </c>
      <c r="N34" s="31">
        <v>4.1364277686241309</v>
      </c>
      <c r="O34" s="26">
        <v>0.66201307924424591</v>
      </c>
      <c r="P34" s="32">
        <v>7.6605601515366182</v>
      </c>
      <c r="R34" s="31">
        <v>4.6925229966122801</v>
      </c>
      <c r="S34" s="26">
        <v>0.56779592438171456</v>
      </c>
      <c r="T34" s="32">
        <v>15.674096231523743</v>
      </c>
      <c r="V34" s="38">
        <v>0.13464406212604807</v>
      </c>
      <c r="W34" s="39" t="s">
        <v>38</v>
      </c>
      <c r="X34" s="38">
        <v>3245.0565412998844</v>
      </c>
      <c r="Z34" s="33">
        <v>-0.42145116586210118</v>
      </c>
      <c r="AB34" s="33">
        <v>-10157.3945484425</v>
      </c>
      <c r="AD34" s="34">
        <v>146031.60999999999</v>
      </c>
      <c r="AE34" s="46">
        <v>1.4186489311339689</v>
      </c>
    </row>
    <row r="35" ht="30" customHeight="true">
      <c r="A35" s="36"/>
      <c r="B35" s="41" t="s">
        <v>79</v>
      </c>
      <c r="C35" s="42" t="s">
        <v>80</v>
      </c>
      <c r="E35" s="26">
        <v>3068.1995048928056</v>
      </c>
      <c r="F35" s="26">
        <v>0</v>
      </c>
      <c r="G35" s="26">
        <v>912.69677490758431</v>
      </c>
      <c r="H35" s="27">
        <v>2305.8000000000002</v>
      </c>
      <c r="I35" s="28">
        <v>3980.8962798003895</v>
      </c>
      <c r="K35" s="29" t="s">
        <v>37</v>
      </c>
      <c r="L35" s="30">
        <v>0.16517556449111612</v>
      </c>
      <c r="N35" s="31">
        <v>1.3671739998268422</v>
      </c>
      <c r="O35" s="26">
        <v>0.16517556449111612</v>
      </c>
      <c r="P35" s="32">
        <v>4.1019339191532822</v>
      </c>
      <c r="R35" s="31">
        <v>1.2515567239725047</v>
      </c>
      <c r="S35" s="26">
        <v>0</v>
      </c>
      <c r="T35" s="32">
        <v>7.0834115682386534</v>
      </c>
      <c r="V35" s="33">
        <v>-1.201998435335726</v>
      </c>
      <c r="X35" s="33">
        <v>-28969.364290026333</v>
      </c>
      <c r="Z35" s="33">
        <v>-1.0863811594813886</v>
      </c>
      <c r="AB35" s="33">
        <v>-26182.872324660948</v>
      </c>
      <c r="AD35" s="34">
        <v>0</v>
      </c>
      <c r="AE35" s="35">
        <v>0</v>
      </c>
    </row>
    <row r="36" ht="30" customHeight="true">
      <c r="A36" s="36"/>
      <c r="B36" s="25" t="s">
        <v>81</v>
      </c>
      <c r="C36" s="25" t="s">
        <v>82</v>
      </c>
      <c r="E36" s="26">
        <v>0</v>
      </c>
      <c r="F36" s="26">
        <v>0</v>
      </c>
      <c r="G36" s="26">
        <v>0</v>
      </c>
      <c r="H36" s="27">
        <v>0</v>
      </c>
      <c r="I36" s="28">
        <v>0</v>
      </c>
      <c r="K36" s="29" t="s">
        <v>37</v>
      </c>
      <c r="L36" s="30">
        <v>0</v>
      </c>
      <c r="N36" s="31">
        <v>0.44575833013878907</v>
      </c>
      <c r="O36" s="26">
        <v>0</v>
      </c>
      <c r="P36" s="32">
        <v>2.1361916894992445</v>
      </c>
      <c r="R36" s="31">
        <v>0.40109078700265299</v>
      </c>
      <c r="S36" s="26">
        <v>0</v>
      </c>
      <c r="T36" s="32">
        <v>2.1361916894992445</v>
      </c>
      <c r="V36" s="47" t="s">
        <v>63</v>
      </c>
      <c r="X36" s="47" t="s">
        <v>63</v>
      </c>
      <c r="Z36" s="47" t="s">
        <v>63</v>
      </c>
      <c r="AB36" s="47" t="s">
        <v>63</v>
      </c>
      <c r="AD36" s="34">
        <v>0</v>
      </c>
      <c r="AE36" s="48" t="s">
        <v>63</v>
      </c>
    </row>
    <row r="37" ht="30" customHeight="true">
      <c r="A37" s="36"/>
      <c r="B37" s="37"/>
      <c r="C37" s="25" t="s">
        <v>83</v>
      </c>
      <c r="E37" s="26">
        <v>0</v>
      </c>
      <c r="F37" s="26">
        <v>0</v>
      </c>
      <c r="G37" s="26">
        <v>0</v>
      </c>
      <c r="H37" s="27">
        <v>0</v>
      </c>
      <c r="I37" s="28">
        <v>0</v>
      </c>
      <c r="K37" s="29" t="s">
        <v>37</v>
      </c>
      <c r="L37" s="30">
        <v>0</v>
      </c>
      <c r="N37" s="31">
        <v>0.51810526717253658</v>
      </c>
      <c r="O37" s="26">
        <v>0</v>
      </c>
      <c r="P37" s="32">
        <v>1.0826791237263229</v>
      </c>
      <c r="R37" s="31">
        <v>0.24702652592158733</v>
      </c>
      <c r="S37" s="26">
        <v>0</v>
      </c>
      <c r="T37" s="32">
        <v>1.9205089304941043</v>
      </c>
      <c r="V37" s="47" t="s">
        <v>63</v>
      </c>
      <c r="X37" s="47" t="s">
        <v>63</v>
      </c>
      <c r="Z37" s="47" t="s">
        <v>63</v>
      </c>
      <c r="AB37" s="47" t="s">
        <v>63</v>
      </c>
      <c r="AD37" s="34">
        <v>0</v>
      </c>
      <c r="AE37" s="48" t="s">
        <v>63</v>
      </c>
    </row>
    <row r="38" ht="30" customHeight="true">
      <c r="A38" s="36"/>
      <c r="B38" s="37"/>
      <c r="C38" s="25" t="s">
        <v>84</v>
      </c>
      <c r="E38" s="26">
        <v>0</v>
      </c>
      <c r="F38" s="26">
        <v>0</v>
      </c>
      <c r="G38" s="26">
        <v>0</v>
      </c>
      <c r="H38" s="27">
        <v>0</v>
      </c>
      <c r="I38" s="28">
        <v>0</v>
      </c>
      <c r="K38" s="29" t="s">
        <v>37</v>
      </c>
      <c r="L38" s="30">
        <v>0</v>
      </c>
      <c r="N38" s="31">
        <v>0.19697528989308316</v>
      </c>
      <c r="O38" s="26">
        <v>0</v>
      </c>
      <c r="P38" s="32">
        <v>0.72300287786414685</v>
      </c>
      <c r="R38" s="31">
        <v>0.17152003568457799</v>
      </c>
      <c r="S38" s="26">
        <v>0</v>
      </c>
      <c r="T38" s="32">
        <v>2.5962869552697967</v>
      </c>
      <c r="V38" s="47" t="s">
        <v>63</v>
      </c>
      <c r="X38" s="47" t="s">
        <v>63</v>
      </c>
      <c r="Z38" s="47" t="s">
        <v>63</v>
      </c>
      <c r="AB38" s="47" t="s">
        <v>63</v>
      </c>
      <c r="AD38" s="34">
        <v>0</v>
      </c>
      <c r="AE38" s="48" t="s">
        <v>63</v>
      </c>
    </row>
    <row r="39" ht="30" customHeight="true">
      <c r="A39" s="36"/>
      <c r="B39" s="37"/>
      <c r="C39" s="25" t="s">
        <v>85</v>
      </c>
      <c r="E39" s="26">
        <v>226.0252739223894</v>
      </c>
      <c r="F39" s="26">
        <v>0</v>
      </c>
      <c r="G39" s="26">
        <v>102.77835916591636</v>
      </c>
      <c r="H39" s="27">
        <v>0</v>
      </c>
      <c r="I39" s="28">
        <v>328.80363308830579</v>
      </c>
      <c r="K39" s="29" t="s">
        <v>86</v>
      </c>
      <c r="L39" s="30">
        <v>0.0019192815212140477</v>
      </c>
      <c r="N39" s="31">
        <v>0.012190167350468979</v>
      </c>
      <c r="O39" s="26">
        <v>0</v>
      </c>
      <c r="P39" s="32">
        <v>0.074884645022246871</v>
      </c>
      <c r="R39" s="31">
        <v>0.0030186443643475253</v>
      </c>
      <c r="S39" s="26">
        <v>0</v>
      </c>
      <c r="T39" s="32">
        <v>0.16525851529030297</v>
      </c>
      <c r="V39" s="33">
        <v>-0.010270885829254931</v>
      </c>
      <c r="X39" s="33">
        <v>-1759.5670767246377</v>
      </c>
      <c r="Z39" s="33">
        <v>-0.0010993628431334775</v>
      </c>
      <c r="AB39" s="33">
        <v>-188.33844483425483</v>
      </c>
      <c r="AD39" s="34">
        <v>0</v>
      </c>
      <c r="AE39" s="35">
        <v>0</v>
      </c>
    </row>
    <row r="40" ht="30" customHeight="true">
      <c r="A40" s="36"/>
      <c r="B40" s="25" t="s">
        <v>87</v>
      </c>
      <c r="C40" s="25" t="s">
        <v>88</v>
      </c>
      <c r="E40" s="26">
        <v>0</v>
      </c>
      <c r="F40" s="26">
        <v>0</v>
      </c>
      <c r="G40" s="26">
        <v>0</v>
      </c>
      <c r="H40" s="27">
        <v>0</v>
      </c>
      <c r="I40" s="28">
        <v>0</v>
      </c>
      <c r="K40" s="29" t="s">
        <v>37</v>
      </c>
      <c r="L40" s="30">
        <v>0</v>
      </c>
      <c r="N40" s="31">
        <v>0.025863007664703716</v>
      </c>
      <c r="O40" s="26">
        <v>0</v>
      </c>
      <c r="P40" s="32">
        <v>1.2761622769027958</v>
      </c>
      <c r="R40" s="31">
        <v>0.076279518109785102</v>
      </c>
      <c r="S40" s="26">
        <v>0</v>
      </c>
      <c r="T40" s="32">
        <v>1.3728324336865005</v>
      </c>
      <c r="V40" s="47" t="s">
        <v>63</v>
      </c>
      <c r="X40" s="47" t="s">
        <v>63</v>
      </c>
      <c r="Z40" s="47" t="s">
        <v>63</v>
      </c>
      <c r="AB40" s="47" t="s">
        <v>63</v>
      </c>
      <c r="AD40" s="34">
        <v>0</v>
      </c>
      <c r="AE40" s="48" t="s">
        <v>63</v>
      </c>
    </row>
    <row r="41" ht="30" customHeight="true">
      <c r="A41" s="36"/>
      <c r="B41" s="37"/>
      <c r="C41" s="25" t="s">
        <v>89</v>
      </c>
      <c r="E41" s="26">
        <v>0</v>
      </c>
      <c r="F41" s="26">
        <v>0</v>
      </c>
      <c r="G41" s="26">
        <v>0</v>
      </c>
      <c r="H41" s="27">
        <v>0</v>
      </c>
      <c r="I41" s="28">
        <v>0</v>
      </c>
      <c r="K41" s="29" t="s">
        <v>90</v>
      </c>
      <c r="L41" s="30" t="s">
        <v>63</v>
      </c>
      <c r="N41" s="31">
        <v>8.8741982243570874</v>
      </c>
      <c r="O41" s="26">
        <v>8.8741982243570874</v>
      </c>
      <c r="P41" s="32">
        <v>8.8741982243570874</v>
      </c>
      <c r="R41" s="31">
        <v>1.7529966804584414</v>
      </c>
      <c r="S41" s="26">
        <v>0.12087207019732299</v>
      </c>
      <c r="T41" s="32">
        <v>9.2409767659169386</v>
      </c>
      <c r="V41" s="47" t="s">
        <v>63</v>
      </c>
      <c r="X41" s="47" t="s">
        <v>63</v>
      </c>
      <c r="Z41" s="47" t="s">
        <v>63</v>
      </c>
      <c r="AB41" s="47" t="s">
        <v>63</v>
      </c>
      <c r="AD41" s="34">
        <v>0</v>
      </c>
      <c r="AE41" s="48" t="s">
        <v>63</v>
      </c>
    </row>
    <row r="42" ht="30" customHeight="true">
      <c r="A42" s="36"/>
      <c r="B42" s="37"/>
      <c r="C42" s="25" t="s">
        <v>91</v>
      </c>
      <c r="E42" s="26">
        <v>959.76498433836514</v>
      </c>
      <c r="F42" s="26">
        <v>0</v>
      </c>
      <c r="G42" s="26">
        <v>633.02365713339702</v>
      </c>
      <c r="H42" s="27">
        <v>0</v>
      </c>
      <c r="I42" s="28">
        <v>1592.7886414717623</v>
      </c>
      <c r="K42" s="29" t="s">
        <v>37</v>
      </c>
      <c r="L42" s="30">
        <v>0.066088072755145527</v>
      </c>
      <c r="N42" s="31">
        <v>0.24217969141452694</v>
      </c>
      <c r="O42" s="26">
        <v>0</v>
      </c>
      <c r="P42" s="32">
        <v>0.96017451144795751</v>
      </c>
      <c r="R42" s="31">
        <v>0.27767190309592332</v>
      </c>
      <c r="S42" s="26">
        <v>0</v>
      </c>
      <c r="T42" s="32">
        <v>2.1266826685465046</v>
      </c>
      <c r="V42" s="33">
        <v>-0.17609161865938142</v>
      </c>
      <c r="X42" s="33">
        <v>-4243.9841013097512</v>
      </c>
      <c r="Z42" s="33">
        <v>-0.2115838303407778</v>
      </c>
      <c r="AB42" s="33">
        <v>-5099.3818950430859</v>
      </c>
      <c r="AD42" s="34">
        <v>16150</v>
      </c>
      <c r="AE42" s="46">
        <v>10.139449503530576</v>
      </c>
    </row>
    <row r="43" ht="30" customHeight="true">
      <c r="A43" s="44"/>
      <c r="B43" s="42" t="s">
        <v>92</v>
      </c>
      <c r="C43" s="25" t="s">
        <v>93</v>
      </c>
      <c r="E43" s="26">
        <v>14729.810457787738</v>
      </c>
      <c r="F43" s="26">
        <v>0</v>
      </c>
      <c r="G43" s="26">
        <v>6878.8502217844098</v>
      </c>
      <c r="H43" s="27">
        <v>4062.5</v>
      </c>
      <c r="I43" s="28">
        <v>21608.660679572149</v>
      </c>
      <c r="K43" s="29" t="s">
        <v>37</v>
      </c>
      <c r="L43" s="30">
        <v>0.8965877216535475</v>
      </c>
      <c r="N43" s="31">
        <v>0.60527403993225071</v>
      </c>
      <c r="O43" s="26">
        <v>0</v>
      </c>
      <c r="P43" s="32">
        <v>2.0908970286296054</v>
      </c>
      <c r="R43" s="31">
        <v>0.81228647207348481</v>
      </c>
      <c r="S43" s="26">
        <v>0</v>
      </c>
      <c r="T43" s="32">
        <v>10.158841503561485</v>
      </c>
      <c r="V43" s="38">
        <v>0.29131368172129679</v>
      </c>
      <c r="W43" s="39" t="s">
        <v>38</v>
      </c>
      <c r="X43" s="38">
        <v>7020.9510431649742</v>
      </c>
      <c r="Z43" s="38">
        <v>0.084301249580062687</v>
      </c>
      <c r="AA43" s="39" t="s">
        <v>38</v>
      </c>
      <c r="AB43" s="38">
        <v>2031.7444161290907</v>
      </c>
      <c r="AD43" s="34">
        <v>0</v>
      </c>
      <c r="AE43" s="35">
        <v>0</v>
      </c>
    </row>
    <row r="44" ht="30" customHeight="true">
      <c r="A44" s="44"/>
      <c r="B44" s="45"/>
      <c r="C44" s="25" t="s">
        <v>94</v>
      </c>
      <c r="E44" s="26">
        <v>1130.1263696119472</v>
      </c>
      <c r="F44" s="26">
        <v>0</v>
      </c>
      <c r="G44" s="26">
        <v>513.89179582958172</v>
      </c>
      <c r="H44" s="27">
        <v>0</v>
      </c>
      <c r="I44" s="28">
        <v>1644.0181654415289</v>
      </c>
      <c r="K44" s="29" t="s">
        <v>37</v>
      </c>
      <c r="L44" s="30">
        <v>0.068213690944007671</v>
      </c>
      <c r="N44" s="31">
        <v>0.093195921003918783</v>
      </c>
      <c r="O44" s="26">
        <v>0</v>
      </c>
      <c r="P44" s="32">
        <v>0.9122226040237289</v>
      </c>
      <c r="R44" s="31">
        <v>0.19735964136674899</v>
      </c>
      <c r="S44" s="26">
        <v>0</v>
      </c>
      <c r="T44" s="32">
        <v>9.9367764456937646</v>
      </c>
      <c r="V44" s="33">
        <v>-0.024982230059911112</v>
      </c>
      <c r="X44" s="33">
        <v>-602.09672667391771</v>
      </c>
      <c r="Z44" s="33">
        <v>-0.12914595042274132</v>
      </c>
      <c r="AB44" s="33">
        <v>-3112.5465511384887</v>
      </c>
      <c r="AD44" s="34">
        <v>0</v>
      </c>
      <c r="AE44" s="35">
        <v>0</v>
      </c>
    </row>
    <row r="45" ht="30" customHeight="true">
      <c r="A45" s="44"/>
      <c r="B45" s="49"/>
      <c r="C45" s="25" t="s">
        <v>95</v>
      </c>
      <c r="E45" s="26">
        <v>832.89054428674501</v>
      </c>
      <c r="F45" s="26">
        <v>0</v>
      </c>
      <c r="G45" s="26">
        <v>229.40105460602942</v>
      </c>
      <c r="H45" s="27">
        <v>0</v>
      </c>
      <c r="I45" s="28">
        <v>1062.2915988927743</v>
      </c>
      <c r="K45" s="29" t="s">
        <v>37</v>
      </c>
      <c r="L45" s="30">
        <v>0.044076660673531151</v>
      </c>
      <c r="N45" s="31">
        <v>0.2040588723549514</v>
      </c>
      <c r="O45" s="26">
        <v>0</v>
      </c>
      <c r="P45" s="32">
        <v>7.0920158749525903</v>
      </c>
      <c r="R45" s="31">
        <v>0.63536731025033</v>
      </c>
      <c r="S45" s="26">
        <v>0</v>
      </c>
      <c r="T45" s="32">
        <v>7.1820977314062677</v>
      </c>
      <c r="V45" s="33">
        <v>-0.15998221168142024</v>
      </c>
      <c r="X45" s="33">
        <v>-3855.7312837339091</v>
      </c>
      <c r="Z45" s="33">
        <v>-0.59129064957679889</v>
      </c>
      <c r="AB45" s="33">
        <v>-14250.69594545043</v>
      </c>
      <c r="AD45" s="34">
        <v>0</v>
      </c>
      <c r="AE45" s="35">
        <v>0</v>
      </c>
    </row>
    <row r="46" ht="30" customHeight="true">
      <c r="A46" s="42" t="s">
        <v>96</v>
      </c>
      <c r="B46" s="41" t="s">
        <v>97</v>
      </c>
      <c r="C46" s="42" t="s">
        <v>98</v>
      </c>
      <c r="E46" s="26">
        <v>25639.821619901901</v>
      </c>
      <c r="F46" s="26">
        <v>0</v>
      </c>
      <c r="G46" s="26">
        <v>35151.49817660018</v>
      </c>
      <c r="H46" s="27">
        <v>92420.589999999997</v>
      </c>
      <c r="I46" s="28">
        <v>60791.319796502095</v>
      </c>
      <c r="K46" s="29" t="s">
        <v>99</v>
      </c>
      <c r="L46" s="30">
        <v>2522.3567402390813</v>
      </c>
      <c r="N46" s="31">
        <v>2782.8941634363277</v>
      </c>
      <c r="O46" s="26">
        <v>0</v>
      </c>
      <c r="P46" s="32">
        <v>8123.7574963280404</v>
      </c>
      <c r="R46" s="31">
        <v>2852.3241907502656</v>
      </c>
      <c r="S46" s="26">
        <v>0</v>
      </c>
      <c r="T46" s="32">
        <v>17119.971588689426</v>
      </c>
      <c r="V46" s="33">
        <v>-260.53742319724643</v>
      </c>
      <c r="X46" s="33">
        <v>-6279.212436476836</v>
      </c>
      <c r="Z46" s="33">
        <v>-329.96745051118432</v>
      </c>
      <c r="AB46" s="33">
        <v>-7952.5455247700529</v>
      </c>
      <c r="AD46" s="34">
        <v>0</v>
      </c>
      <c r="AE46" s="35">
        <v>0</v>
      </c>
    </row>
    <row r="47" ht="30" customHeight="true">
      <c r="A47" s="50" t="s">
        <v>100</v>
      </c>
      <c r="B47" s="42" t="s">
        <v>101</v>
      </c>
      <c r="C47" s="25" t="s">
        <v>102</v>
      </c>
      <c r="E47" s="26">
        <v>0</v>
      </c>
      <c r="F47" s="26">
        <v>0</v>
      </c>
      <c r="G47" s="26">
        <v>0</v>
      </c>
      <c r="H47" s="27">
        <v>0</v>
      </c>
      <c r="I47" s="28">
        <v>0</v>
      </c>
      <c r="K47" s="29" t="s">
        <v>34</v>
      </c>
      <c r="L47" s="30">
        <v>0</v>
      </c>
      <c r="N47" s="31">
        <v>0</v>
      </c>
      <c r="O47" s="26">
        <v>0</v>
      </c>
      <c r="P47" s="32">
        <v>994.28786642395301</v>
      </c>
      <c r="R47" s="31">
        <v>145.66339695009839</v>
      </c>
      <c r="S47" s="26">
        <v>0</v>
      </c>
      <c r="T47" s="32">
        <v>21308.510273419182</v>
      </c>
      <c r="V47" s="47" t="s">
        <v>63</v>
      </c>
      <c r="X47" s="47" t="s">
        <v>63</v>
      </c>
      <c r="Z47" s="47" t="s">
        <v>63</v>
      </c>
      <c r="AB47" s="47" t="s">
        <v>63</v>
      </c>
      <c r="AD47" s="34">
        <v>0</v>
      </c>
      <c r="AE47" s="48" t="s">
        <v>63</v>
      </c>
    </row>
    <row r="48" ht="30" customHeight="true">
      <c r="A48" s="44"/>
      <c r="B48" s="49"/>
      <c r="C48" s="25" t="s">
        <v>103</v>
      </c>
      <c r="E48" s="26">
        <v>0</v>
      </c>
      <c r="F48" s="26">
        <v>0</v>
      </c>
      <c r="G48" s="26">
        <v>0</v>
      </c>
      <c r="H48" s="27">
        <v>0</v>
      </c>
      <c r="I48" s="28">
        <v>0</v>
      </c>
      <c r="K48" s="29" t="s">
        <v>37</v>
      </c>
      <c r="L48" s="30">
        <v>0</v>
      </c>
      <c r="N48" s="31">
        <v>0</v>
      </c>
      <c r="O48" s="26">
        <v>0</v>
      </c>
      <c r="P48" s="32">
        <v>61.634351778780889</v>
      </c>
      <c r="R48" s="31">
        <v>0</v>
      </c>
      <c r="S48" s="26">
        <v>0</v>
      </c>
      <c r="T48" s="32">
        <v>61.634351778780889</v>
      </c>
      <c r="V48" s="47" t="s">
        <v>63</v>
      </c>
      <c r="X48" s="47" t="s">
        <v>63</v>
      </c>
      <c r="Z48" s="47" t="s">
        <v>63</v>
      </c>
      <c r="AB48" s="47" t="s">
        <v>63</v>
      </c>
      <c r="AD48" s="34">
        <v>0</v>
      </c>
      <c r="AE48" s="48" t="s">
        <v>63</v>
      </c>
    </row>
    <row r="49" ht="30" customHeight="true">
      <c r="A49" s="42" t="s">
        <v>104</v>
      </c>
      <c r="B49" s="41" t="s">
        <v>105</v>
      </c>
      <c r="C49" s="42" t="s">
        <v>106</v>
      </c>
      <c r="E49" s="26">
        <v>0</v>
      </c>
      <c r="F49" s="26">
        <v>0</v>
      </c>
      <c r="G49" s="26">
        <v>0</v>
      </c>
      <c r="H49" s="27">
        <v>0</v>
      </c>
      <c r="I49" s="28">
        <v>0</v>
      </c>
      <c r="K49" s="29" t="s">
        <v>31</v>
      </c>
      <c r="L49" s="30">
        <v>0</v>
      </c>
      <c r="N49" s="31">
        <v>0</v>
      </c>
      <c r="O49" s="26">
        <v>0</v>
      </c>
      <c r="P49" s="32">
        <v>0.89681793707675705</v>
      </c>
      <c r="R49" s="31">
        <v>0</v>
      </c>
      <c r="S49" s="26">
        <v>0</v>
      </c>
      <c r="T49" s="32">
        <v>196.28548793041125</v>
      </c>
      <c r="V49" s="47" t="s">
        <v>63</v>
      </c>
      <c r="X49" s="47" t="s">
        <v>63</v>
      </c>
      <c r="Z49" s="47" t="s">
        <v>63</v>
      </c>
      <c r="AB49" s="47" t="s">
        <v>63</v>
      </c>
      <c r="AD49" s="34">
        <v>0</v>
      </c>
      <c r="AE49" s="48" t="s">
        <v>63</v>
      </c>
    </row>
    <row r="50">
      <c r="A50" s="12"/>
      <c r="B50" s="12"/>
      <c r="C50" s="12"/>
      <c r="E50" s="51">
        <f ca="1">SUM(ColTot4)</f>
        <v>0</v>
      </c>
      <c r="F50" s="51">
        <f ca="1">SUM(ColTot5)</f>
        <v>0</v>
      </c>
      <c r="G50" s="51">
        <f ca="1">SUM(ColTot6)</f>
        <v>0</v>
      </c>
      <c r="H50" s="51">
        <f ca="1">SUM(ColTot7)</f>
        <v>0</v>
      </c>
      <c r="I50" s="52">
        <f ca="1">SUM(ColTot8)</f>
        <v>0</v>
      </c>
      <c r="K50" s="12"/>
      <c r="L50" s="12"/>
      <c r="N50" s="12"/>
      <c r="O50" s="12"/>
      <c r="P50" s="12"/>
      <c r="R50" s="12"/>
      <c r="S50" s="12"/>
      <c r="T50" s="12"/>
      <c r="V50" s="12"/>
      <c r="W50" s="12"/>
      <c r="X50" s="12"/>
      <c r="Z50" s="12"/>
      <c r="AA50" s="12"/>
      <c r="AB50" s="12"/>
      <c r="AD50" s="53">
        <f ca="1">SUM(ColTot29)</f>
        <v>0</v>
      </c>
      <c r="AE50" s="54">
        <v>0.31172513770384136</v>
      </c>
    </row>
  </sheetData>
  <mergeCells count="43">
    <mergeCell ref="A3:C3"/>
    <mergeCell ref="E3:G3"/>
    <mergeCell ref="N3:T3"/>
    <mergeCell ref="E4:F4"/>
    <mergeCell ref="N4:P4"/>
    <mergeCell ref="R4:T4"/>
    <mergeCell ref="A4:A5"/>
    <mergeCell ref="B4:B5"/>
    <mergeCell ref="C4:C5"/>
    <mergeCell ref="G4:G5"/>
    <mergeCell ref="H3:H5"/>
    <mergeCell ref="I3:I5"/>
    <mergeCell ref="K3:K5"/>
    <mergeCell ref="L3:L5"/>
    <mergeCell ref="V4:V5"/>
    <mergeCell ref="X4:X5"/>
    <mergeCell ref="Z4:Z5"/>
    <mergeCell ref="AB4:AB5"/>
    <mergeCell ref="AD3:AD5"/>
    <mergeCell ref="AE3:AE5"/>
    <mergeCell ref="B6:B8"/>
    <mergeCell ref="B9:B12"/>
    <mergeCell ref="A6:A13"/>
    <mergeCell ref="B15:B16"/>
    <mergeCell ref="A14:A18"/>
    <mergeCell ref="B17:B18"/>
    <mergeCell ref="B19:B20"/>
    <mergeCell ref="A19:A30"/>
    <mergeCell ref="B21:B30"/>
    <mergeCell ref="B31:B32"/>
    <mergeCell ref="B33:B34"/>
    <mergeCell ref="B36:B39"/>
    <mergeCell ref="B40:B42"/>
    <mergeCell ref="A31:A45"/>
    <mergeCell ref="B43:B45"/>
    <mergeCell ref="A47:A48"/>
    <mergeCell ref="B47:B48"/>
    <mergeCell ref="A50:C50"/>
    <mergeCell ref="K50:L50"/>
    <mergeCell ref="N50:P50"/>
    <mergeCell ref="R50:T50"/>
    <mergeCell ref="V50:X50"/>
    <mergeCell ref="Z50:AB50"/>
  </mergeCells>
  <pageMargins left="0.5" right="0.5" top="0.5" bottom="0.5" header="0.25" footer="0.25"/>
  <pageSetup orientation="landscape" scale="54" paperSize="8" fitToWidth="0" fitToHeight="0" horizontalDpi="0" verticalDpi="0" copies="1"/>
  <headerFooter alignWithMargins="0" scaleWithDoc="0">
    <oddHeader>Kronos       Benchmark Costi Sintetico       Caltanissetta - 2020</oddHeader>
    <oddFooter>Pagina &amp;P di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 xmlns:ap="http://schemas.openxmlformats.org/officeDocument/2006/extended-properties">
  <Application>GemBox.Spreadsheet</Application>
  <DocSecurity>0</DocSecurity>
  <ScaleCrop>false</ScaleCrop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Kronos</dc:creator>
  <dc:title>Benchmark Costi Sintetico - Caltanissetta - 2020</dc:title>
</cp:coreProperties>
</file>