
<file path=[Content_Types].xml><?xml version="1.0" encoding="utf-8"?>
<Types xmlns="http://schemas.openxmlformats.org/package/2006/content-types">
  <Default Extension="xml" ContentType="application/xml"/>
  <Override PartName="/xl/worksheets/sheet1.xml" ContentType="application/vnd.openxmlformats-officedocument.spreadsheetml.worksheet+xml"/>
  <Default Extension="vml" ContentType="application/vnd.openxmlformats-officedocument.vmlDrawing"/>
  <Override PartName="/xl/GemComments1.xml" ContentType="application/vnd.openxmlformats-officedocument.spreadsheetml.comments+xml"/>
  <Default Extension="rels" ContentType="application/vnd.openxmlformats-package.relationship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/>
  <bookViews>
    <workbookView activeTab="0"/>
  </bookViews>
  <sheets>
    <sheet name="Benchmark Costi Sintetico" sheetId="1" r:id="rId1"/>
  </sheets>
  <definedNames>
    <definedName name="ColTot4" localSheetId="0">'Benchmark Costi Sintetico'!$E$6:$E$49</definedName>
    <definedName name="ColTot5" localSheetId="0">'Benchmark Costi Sintetico'!$F$6:$F$49</definedName>
    <definedName name="ColTot6" localSheetId="0">'Benchmark Costi Sintetico'!$G$6:$G$49</definedName>
    <definedName name="ColTot7" localSheetId="0">'Benchmark Costi Sintetico'!$H$6:$H$49</definedName>
    <definedName name="ColTot8" localSheetId="0">'Benchmark Costi Sintetico'!$I$6:$I$49</definedName>
    <definedName name="ColTot29" localSheetId="0">'Benchmark Costi Sintetico'!$AD$6:$AD$49</definedName>
    <definedName name="_xlnm.Print_Titles" localSheetId="0">'Benchmark Costi Sintetico'!$3:$4,'Benchmark Costi Sintetico'!$A:$E</definedName>
    <definedName name="_xlnm.Print_Area" localSheetId="0">'Benchmark Costi Sintetico'!$A$3:$AE$50</definedName>
  </definedNames>
  <calcPr calcId="162913"/>
</workbook>
</file>

<file path=xl/GemComments1.xml><?xml version="1.0" encoding="utf-8"?>
<comments xmlns="http://schemas.openxmlformats.org/spreadsheetml/2006/main">
  <authors>
    <author>Author</author>
  </authors>
  <commentList>
    <comment ref="N4" authorId="0">
      <text>
        <t>4 enti su 4 hanno fornito i dati necessari per la valutazione del cluster</t>
      </text>
    </comment>
    <comment ref="R4" authorId="0">
      <text>
        <t>68 enti su 68 hanno fornito i dati necessari per la valutazione nazionale</t>
      </text>
    </comment>
    <comment ref="H31" authorId="0">
      <text>
        <t>Per questo processo, gli interventi economici non sono considerati come dei costi ma come delle risorse impiegate a favore delle imprese</t>
      </text>
    </comment>
    <comment ref="H33" authorId="0">
      <text>
        <t>Per questo processo, gli interventi economici non sono considerati come dei costi ma come delle risorse impiegate a favore delle imprese</t>
      </text>
    </comment>
    <comment ref="H35" authorId="0">
      <text>
        <t>Per questo processo, gli interventi economici non sono considerati come dei costi ma come delle risorse impiegate a favore delle imprese</t>
      </text>
    </comment>
    <comment ref="H36" authorId="0">
      <text>
        <t>Per questo processo, gli interventi economici non sono considerati come dei costi ma come delle risorse impiegate a favore delle imprese</t>
      </text>
    </comment>
    <comment ref="H37" authorId="0">
      <text>
        <t>Per questo processo, gli interventi economici non sono considerati come dei costi ma come delle risorse impiegate a favore delle imprese</t>
      </text>
    </comment>
    <comment ref="H38" authorId="0">
      <text>
        <t>Per questo processo, gli interventi economici non sono considerati come dei costi ma come delle risorse impiegate a favore delle imprese</t>
      </text>
    </comment>
    <comment ref="H39" authorId="0">
      <text>
        <t>Per questo processo, gli interventi economici non sono considerati come dei costi ma come delle risorse impiegate a favore delle imprese</t>
      </text>
    </comment>
    <comment ref="H40" authorId="0">
      <text>
        <t>Per questo processo, gli interventi economici non sono considerati come dei costi ma come delle risorse impiegate a favore delle imprese</t>
      </text>
    </comment>
    <comment ref="H43" authorId="0">
      <text>
        <t>Per questo processo, gli interventi economici non sono considerati come dei costi ma come delle risorse impiegate a favore delle imprese</t>
      </text>
    </comment>
    <comment ref="H44" authorId="0">
      <text>
        <t>Per questo processo, gli interventi economici non sono considerati come dei costi ma come delle risorse impiegate a favore delle imprese</t>
      </text>
    </comment>
    <comment ref="H46" authorId="0">
      <text>
        <t>Per questo processo, gli interventi economici non sono considerati come dei costi ma come delle risorse impiegate a favore delle imprese</t>
      </text>
    </comment>
  </commentList>
</comments>
</file>

<file path=xl/sharedStrings.xml><?xml version="1.0" encoding="utf-8"?>
<sst xmlns="http://schemas.openxmlformats.org/spreadsheetml/2006/main" count="107" uniqueCount="107">
  <si>
    <t>Benchmark Costi Sintetico</t>
  </si>
  <si>
    <t>Caltanissetta - 2022</t>
  </si>
  <si>
    <t>MAPPA DEI PROCESSI</t>
  </si>
  <si>
    <t>COSTI PROCESSI CAMERALI</t>
  </si>
  <si>
    <t>INTERVENTI DI PROMOZIONE</t>
  </si>
  <si>
    <t>COSTO TOTALE 2022</t>
  </si>
  <si>
    <t>Driver (denominatore) per il calcolo del costo standard</t>
  </si>
  <si>
    <t>INDICATORE 2022</t>
  </si>
  <si>
    <t>APPLICAZIONE DEL COSTO STANDARD</t>
  </si>
  <si>
    <t>RICAVI DIRETTI 2022</t>
  </si>
  <si>
    <t>Copertura RICAVI vs COSTI</t>
  </si>
  <si>
    <t>MacroFunzione</t>
  </si>
  <si>
    <t>MacroProcesso</t>
  </si>
  <si>
    <t>Processo</t>
  </si>
  <si>
    <t/>
  </si>
  <si>
    <t>COSTI DIRETTI</t>
  </si>
  <si>
    <t>COSTI INDIRETTI (quota ribaltata)</t>
  </si>
  <si>
    <r>
      <t xml:space="preserve">CLUSTER </t>
    </r>
    <r>
      <rPr>
        <rFont val="Calibri"/>
        <b/>
        <color rgb="FFFF0000"/>
        <sz val="9"/>
      </rPr>
      <t>(CCIAA presenti: 4/4)</t>
    </r>
  </si>
  <si>
    <r>
      <t xml:space="preserve">SISTEMA NAZIONALE </t>
    </r>
    <r>
      <rPr>
        <rFont val="Calibri"/>
        <b/>
        <color rgb="FFFF0000"/>
        <sz val="9"/>
      </rPr>
      <t>(CCIAA presenti: 68/68)</t>
    </r>
  </si>
  <si>
    <t>Delta Mediana Cluster</t>
  </si>
  <si>
    <t>Aggiustamenti rispetto alla Mediana Cluster</t>
  </si>
  <si>
    <t>Delta Mediana Nazionale</t>
  </si>
  <si>
    <t>Aggiustamenti rispetto alla Mediana Nazionale</t>
  </si>
  <si>
    <t>Costi personale dipendente</t>
  </si>
  <si>
    <t>Altri costi effettivi</t>
  </si>
  <si>
    <t>Mediana</t>
  </si>
  <si>
    <t>MIN</t>
  </si>
  <si>
    <t>MAX</t>
  </si>
  <si>
    <t>18_A Governo Camerale</t>
  </si>
  <si>
    <t>18_A1 Pianificazione, monitoraggio e controllo dell'Ente</t>
  </si>
  <si>
    <t>18_A1.1 Performance camerale</t>
  </si>
  <si>
    <t>1.000 € di  Proventi correnti (CCIAA + AASS)</t>
  </si>
  <si>
    <t>18_A1.2 Compliance normativa</t>
  </si>
  <si>
    <t>18_A1.3 Organizzazione camerale</t>
  </si>
  <si>
    <t>N°  FTE Integrato (CCIAA + AASS)</t>
  </si>
  <si>
    <t>18_A2 Organi camerali, rapporti istituzionali e relazioni con il sistema allargato</t>
  </si>
  <si>
    <t>18_A2.1 Gestione e supporto organi</t>
  </si>
  <si>
    <t>Imprese attive + UULL</t>
  </si>
  <si>
    <t>8</t>
  </si>
  <si>
    <t>18_A2.2 Promozione e sviluppo dei servizi camerali</t>
  </si>
  <si>
    <t>18_A2.3 Gestione documentale</t>
  </si>
  <si>
    <t>18_A2.4 Rilevazioni statistiche</t>
  </si>
  <si>
    <t>N/D</t>
  </si>
  <si>
    <t>18_A3 Comunicazione</t>
  </si>
  <si>
    <t>18_A3.1 Comunicazione</t>
  </si>
  <si>
    <t>18_B Processi di supporto</t>
  </si>
  <si>
    <t>18_B1 Risorse umane</t>
  </si>
  <si>
    <t>18_B1.1 Gestione del personale</t>
  </si>
  <si>
    <t>18_B2 Acquisti, patrimonio e servizi di sede</t>
  </si>
  <si>
    <t>18_B2.1 Acquisti</t>
  </si>
  <si>
    <t>1.000 € di  Valore acquisti</t>
  </si>
  <si>
    <t>18_B2.2 Patrimonio e servizi di sede</t>
  </si>
  <si>
    <t>18_B3 Bilancio e finanza</t>
  </si>
  <si>
    <t>18_B3.1 Diritto annuale</t>
  </si>
  <si>
    <t>18_B3.2 Contabilità e finanza</t>
  </si>
  <si>
    <t xml:space="preserve">18_C Trasparenza, semplificazione e tutela </t>
  </si>
  <si>
    <t>18_C1 Semplificazione e trasparenza</t>
  </si>
  <si>
    <t>18_C1.1 Gestione del registro delle imprese, albi ed elenchi</t>
  </si>
  <si>
    <t>Imprese registrate + UULL</t>
  </si>
  <si>
    <t>18_C1.2 Gestione SUAP e fascicolo elettronico di impresa</t>
  </si>
  <si>
    <t>18_C2 Tutela e legalità</t>
  </si>
  <si>
    <t>18_C2.1 Tutela della legalità</t>
  </si>
  <si>
    <t>18_C2.2 Tutela della fede pubblica e del consumatore e regolazione del mercato</t>
  </si>
  <si>
    <t>18_C2.3 Informazione, vigilanza e controllo su sicurezza e conformità dei prodotti</t>
  </si>
  <si>
    <t>18_C2.4 Sanzioni amministrative</t>
  </si>
  <si>
    <t>18_C2.5 Metrologia legale</t>
  </si>
  <si>
    <t>18_C2.6 Registro nazionale dei protesti</t>
  </si>
  <si>
    <t>18_C2.7 Servizi di composizione delle controversie e delle situazioni di crisi</t>
  </si>
  <si>
    <t>18_C2.8 Rilevazione prezzi/tariffe e borse merci</t>
  </si>
  <si>
    <t>18_C2.9 Gestione controlli prodotti delle filiere del Made in Italy e organismi di controllo</t>
  </si>
  <si>
    <t>18_C2.10 Tutela della proprietà industriale</t>
  </si>
  <si>
    <t>18_D Sviluppo della competitività</t>
  </si>
  <si>
    <t>18_D1 Internazionalizzazione</t>
  </si>
  <si>
    <t>18_D1.1 Servizi di informazione, formazione e assistenza all'export</t>
  </si>
  <si>
    <t>1.000.000 € di Valore esportazioni</t>
  </si>
  <si>
    <t>18_D1.2 Servizi certificativi per l'export</t>
  </si>
  <si>
    <t>18_D2 Digitalizzazione</t>
  </si>
  <si>
    <t>18_D2.1 Gestione punti impresa digitale (servizi di assistenza alla digitalizzazione delle imprese)</t>
  </si>
  <si>
    <t>18_D2.2 Servizi connessi all'agenda digitale</t>
  </si>
  <si>
    <t>18_D3 Turismo e cultura</t>
  </si>
  <si>
    <t>18_D3.1 Iniziative a sostegno dei settori del turismo e della cultura</t>
  </si>
  <si>
    <t>18_D4 Orientamento al lavoro ed alle professioni</t>
  </si>
  <si>
    <t>18_D4.1 Orientamento</t>
  </si>
  <si>
    <t>18_D4.2 Alternanza scuola/lavoro e formazione per il lavoro</t>
  </si>
  <si>
    <t>18_D4.3 Supporto incontro d/o di lavoro</t>
  </si>
  <si>
    <t>18_D4.4 Certificazione competenze</t>
  </si>
  <si>
    <t>Popolazione in età attiva</t>
  </si>
  <si>
    <t>18_D5 Ambiente e sviluppo sostenibile</t>
  </si>
  <si>
    <t>18_D5.1 Iniziative a sostegno dello sviluppo sostenibile</t>
  </si>
  <si>
    <t>18_D5.2 Tenuta albo gestori ambientali</t>
  </si>
  <si>
    <t>Imprese attive + UULL su base regionale</t>
  </si>
  <si>
    <t>18_D5.3 Pratiche ambientali e tenuta registri in materia ambientale</t>
  </si>
  <si>
    <t>18_D6 Sviluppo e qualificazione aziendale e dei prodotti</t>
  </si>
  <si>
    <t>18_D6.1 Iniziative a sostegno dello sviluppo d'impresa</t>
  </si>
  <si>
    <t>18_D6.2 Qualificazione delle imprese, delle filiere e delle produzioni</t>
  </si>
  <si>
    <t>18_D6.3 Osservatori economici</t>
  </si>
  <si>
    <t>18_E Maggiorazione D. annuale</t>
  </si>
  <si>
    <t>18_E1 PROGETTI A VALERE SU MAGGIORAZIONE 20% DIRITTO ANNUALE</t>
  </si>
  <si>
    <t>18_E1.1 Gestione progetti a valere su maggiorazione 20% Diritto annuale</t>
  </si>
  <si>
    <t>1.000 di  Imprese attive + UULL</t>
  </si>
  <si>
    <t>18_F Altri servizi camerali</t>
  </si>
  <si>
    <t>18_F1 Altri servizi ad imprese e territorio</t>
  </si>
  <si>
    <t>18_F1.1 Valorizzazione patrimonio camerale</t>
  </si>
  <si>
    <t>18_F1.2 Altri servizi di assistenza e supporto alle imprese in regime di libero mercato</t>
  </si>
  <si>
    <t>18_Z Fuori perimetro</t>
  </si>
  <si>
    <t>18_Z1 Extra</t>
  </si>
  <si>
    <t>18_Z1.1 Attività fuori perimetro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</si>
</sst>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%"/>
  </numFmts>
  <fonts count="10">
    <font>
      <name val="Calibri"/>
      <color theme="1"/>
      <sz val="11"/>
    </font>
    <font>
      <name val="Calibri"/>
      <b/>
      <color rgb="FF008B8B"/>
      <sz val="14"/>
    </font>
    <font>
      <name val="Calibri"/>
      <color rgb="FFFFFFFF"/>
      <sz val="11"/>
    </font>
    <font>
      <name val="Calibri"/>
      <b/>
      <color theme="1"/>
      <sz val="11"/>
    </font>
    <font>
      <name val="Calibri"/>
      <b/>
      <color rgb="FF000000"/>
      <sz val="11"/>
    </font>
    <font>
      <name val="Calibri"/>
      <color theme="1"/>
      <sz val="9"/>
    </font>
    <font>
      <name val="Calibri"/>
      <color rgb="FFFFFF00"/>
      <sz val="11"/>
    </font>
    <font>
      <name val="webdings"/>
      <b/>
      <color theme="1"/>
      <sz val="12"/>
    </font>
    <font>
      <name val="Calibri"/>
      <color rgb="FFFF0000"/>
      <sz val="11"/>
    </font>
    <font>
      <name val="Calibri"/>
      <color rgb="FF000000"/>
      <sz val="11"/>
    </font>
  </fonts>
  <fills count="11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EEECE1"/>
      </patternFill>
    </fill>
    <fill>
      <patternFill patternType="solid">
        <fgColor rgb="FFC3C3C3"/>
      </patternFill>
    </fill>
    <fill>
      <patternFill patternType="solid">
        <fgColor rgb="FFD8D8D8"/>
      </patternFill>
    </fill>
    <fill>
      <patternFill patternType="solid">
        <fgColor rgb="FFF2F2F2"/>
      </patternFill>
    </fill>
    <fill>
      <patternFill patternType="solid">
        <fgColor rgb="FFC4D79B"/>
      </patternFill>
    </fill>
    <fill>
      <patternFill patternType="solid">
        <fgColor rgb="FFFF0000"/>
      </patternFill>
    </fill>
    <fill>
      <patternFill patternType="solid">
        <fgColor rgb="FFFFC000"/>
      </patternFill>
    </fill>
    <fill>
      <patternFill patternType="solid">
        <fgColor rgb="FFFFFF00"/>
      </patternFill>
    </fill>
  </fills>
  <borders count="16">
    <border>
      <left/>
      <right/>
      <top/>
      <bottom/>
      <diagonal/>
    </border>
    <border>
      <left style="thin">
        <color rgb="FFC3C3C3"/>
      </left>
      <right/>
      <top style="thin">
        <color rgb="FFC3C3C3"/>
      </top>
      <bottom/>
      <diagonal/>
    </border>
    <border>
      <left/>
      <right/>
      <top style="thin">
        <color rgb="FFC3C3C3"/>
      </top>
      <bottom/>
      <diagonal/>
    </border>
    <border>
      <left/>
      <right style="thin">
        <color rgb="FFC3C3C3"/>
      </right>
      <top style="thin">
        <color rgb="FFC3C3C3"/>
      </top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/>
      <diagonal/>
    </border>
    <border>
      <left/>
      <right/>
      <top style="thin">
        <color rgb="FFC3C3C3"/>
      </top>
      <bottom style="thin">
        <color rgb="FFC3C3C3"/>
      </bottom>
      <diagonal/>
    </border>
    <border>
      <left style="thin">
        <color rgb="FFD9D9D9"/>
      </left>
      <right/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C3C3C3"/>
      </left>
      <right/>
      <top/>
      <bottom/>
      <diagonal/>
    </border>
    <border>
      <left style="thin">
        <color rgb="FFC3C3C3"/>
      </left>
      <right style="thin">
        <color rgb="FFC3C3C3"/>
      </right>
      <top/>
      <bottom/>
      <diagonal/>
    </border>
    <border>
      <left style="thin">
        <color rgb="FFC3C3C3"/>
      </left>
      <right/>
      <top style="thin">
        <color rgb="FFC3C3C3"/>
      </top>
      <bottom style="thin">
        <color rgb="FFC3C3C3"/>
      </bottom>
      <diagonal/>
    </border>
    <border>
      <left/>
      <right style="thin">
        <color rgb="FFC3C3C3"/>
      </right>
      <top style="thin">
        <color rgb="FFC3C3C3"/>
      </top>
      <bottom style="thin">
        <color rgb="FFC3C3C3"/>
      </bottom>
      <diagonal/>
    </border>
    <border>
      <left/>
      <right style="thin">
        <color rgb="FFC3C3C3"/>
      </right>
      <top/>
      <bottom/>
      <diagonal/>
    </border>
    <border>
      <left/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true"/>
    <xf numFmtId="0" fontId="2" fillId="0" borderId="0" xfId="0" applyFont="true" applyProtection="true">
      <protection hidden="true"/>
    </xf>
    <xf numFmtId="22" fontId="2" fillId="0" borderId="0" xfId="0" applyNumberFormat="true" applyFont="true" applyProtection="true">
      <protection hidden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 wrapText="true"/>
    </xf>
    <xf numFmtId="0" fontId="3" fillId="3" borderId="4" xfId="0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4" borderId="0" xfId="0" applyFont="true" applyFill="true" applyAlignment="true">
      <alignment horizontal="center" vertical="center" wrapText="true"/>
    </xf>
    <xf numFmtId="0" fontId="4" fillId="4" borderId="6" xfId="0" applyFont="true" applyFill="true" applyBorder="true" applyAlignment="true">
      <alignment horizontal="center" vertical="center" wrapText="true"/>
    </xf>
    <xf numFmtId="0" fontId="4" fillId="4" borderId="7" xfId="0" applyFont="true" applyFill="true" applyBorder="true" applyAlignment="true">
      <alignment horizontal="center" vertical="center" wrapText="true"/>
    </xf>
    <xf numFmtId="0" fontId="3" fillId="2" borderId="8" xfId="0" applyFont="true" applyFill="true" applyBorder="true" applyAlignment="true">
      <alignment horizontal="center" vertical="center" wrapText="true"/>
    </xf>
    <xf numFmtId="0" fontId="3" fillId="0" borderId="9" xfId="0" applyFont="true" applyBorder="true" applyAlignment="true">
      <alignment horizontal="center" vertical="center" wrapText="true"/>
    </xf>
    <xf numFmtId="0" fontId="3" fillId="3" borderId="8" xfId="0" applyFont="true" applyFill="true" applyBorder="true" applyAlignment="true">
      <alignment horizontal="center" vertical="center" wrapText="true"/>
    </xf>
    <xf numFmtId="0" fontId="3" fillId="3" borderId="9" xfId="0" applyFont="true" applyFill="true" applyBorder="true" applyAlignment="true">
      <alignment horizontal="center" vertical="center" wrapText="true"/>
    </xf>
    <xf numFmtId="0" fontId="3" fillId="0" borderId="10" xfId="0" applyFont="true" applyBorder="true" applyAlignment="true">
      <alignment horizontal="center" vertical="center" wrapText="true"/>
    </xf>
    <xf numFmtId="0" fontId="3" fillId="0" borderId="11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horizontal="center" vertical="center" wrapText="true"/>
    </xf>
    <xf numFmtId="0" fontId="4" fillId="5" borderId="0" xfId="0" applyFont="true" applyFill="true" applyAlignment="true">
      <alignment horizontal="center" vertical="center" wrapText="true"/>
    </xf>
    <xf numFmtId="0" fontId="4" fillId="5" borderId="6" xfId="0" applyFont="true" applyFill="true" applyBorder="true" applyAlignment="true">
      <alignment horizontal="center" vertical="center" wrapText="true"/>
    </xf>
    <xf numFmtId="0" fontId="5" fillId="6" borderId="4" xfId="0" applyFont="true" applyFill="true" applyBorder="true" applyAlignment="true">
      <alignment horizontal="center" vertical="center" textRotation="90"/>
    </xf>
    <xf numFmtId="0" fontId="0" fillId="6" borderId="3" xfId="0" applyFill="true" applyBorder="true" applyAlignment="true">
      <alignment horizontal="left" vertical="center" wrapText="true"/>
    </xf>
    <xf numFmtId="4" fontId="0" fillId="0" borderId="1" xfId="0" applyNumberFormat="true" applyBorder="true" applyAlignment="true">
      <alignment horizontal="right" vertical="center"/>
    </xf>
    <xf numFmtId="4" fontId="0" fillId="6" borderId="1" xfId="0" applyNumberFormat="true" applyFill="true" applyBorder="true" applyAlignment="true">
      <alignment horizontal="right" vertical="center"/>
    </xf>
    <xf numFmtId="4" fontId="3" fillId="0" borderId="4" xfId="0" applyNumberFormat="true" applyFont="true" applyBorder="true" applyAlignment="true">
      <alignment horizontal="right" vertical="center"/>
    </xf>
    <xf numFmtId="0" fontId="0" fillId="0" borderId="1" xfId="0" applyBorder="true" applyAlignment="true">
      <alignment horizontal="left" vertical="center" wrapText="true"/>
    </xf>
    <xf numFmtId="4" fontId="3" fillId="2" borderId="4" xfId="0" applyNumberFormat="true" applyFont="true" applyFill="true" applyBorder="true" applyAlignment="true">
      <alignment horizontal="right" vertical="center"/>
    </xf>
    <xf numFmtId="4" fontId="3" fillId="2" borderId="1" xfId="0" applyNumberFormat="true" applyFont="true" applyFill="true" applyBorder="true" applyAlignment="true">
      <alignment horizontal="right" vertical="center"/>
    </xf>
    <xf numFmtId="4" fontId="0" fillId="0" borderId="4" xfId="0" applyNumberFormat="true" applyBorder="true" applyAlignment="true">
      <alignment horizontal="right" vertical="center"/>
    </xf>
    <xf numFmtId="4" fontId="0" fillId="7" borderId="4" xfId="0" applyNumberFormat="true" applyFill="true" applyBorder="true" applyAlignment="true">
      <alignment horizontal="right" vertical="center"/>
    </xf>
    <xf numFmtId="4" fontId="3" fillId="0" borderId="1" xfId="0" applyNumberFormat="true" applyFont="true" applyBorder="true" applyAlignment="true">
      <alignment horizontal="right" vertical="center"/>
    </xf>
    <xf numFmtId="164" fontId="6" fillId="8" borderId="4" xfId="0" applyNumberFormat="true" applyFont="true" applyFill="true" applyBorder="true" applyAlignment="true">
      <alignment horizontal="right" vertical="center"/>
    </xf>
    <xf numFmtId="0" fontId="5" fillId="6" borderId="9" xfId="0" applyFont="true" applyFill="true" applyBorder="true" applyAlignment="true">
      <alignment horizontal="center" vertical="center" textRotation="90"/>
    </xf>
    <xf numFmtId="0" fontId="0" fillId="6" borderId="12" xfId="0" applyFill="true" applyBorder="true" applyAlignment="true">
      <alignment horizontal="left" vertical="center" wrapText="true"/>
    </xf>
    <xf numFmtId="4" fontId="0" fillId="9" borderId="4" xfId="0" applyNumberFormat="true" applyFill="true" applyBorder="true" applyAlignment="true">
      <alignment horizontal="right" vertical="center"/>
    </xf>
    <xf numFmtId="0" fontId="7" fillId="0" borderId="0" xfId="0" applyFont="true" applyAlignment="true">
      <alignment horizontal="center" vertical="center"/>
    </xf>
    <xf numFmtId="164" fontId="8" fillId="10" borderId="4" xfId="0" applyNumberFormat="true" applyFont="true" applyFill="true" applyBorder="true" applyAlignment="true">
      <alignment horizontal="right" vertical="center"/>
    </xf>
    <xf numFmtId="0" fontId="0" fillId="6" borderId="13" xfId="0" applyFill="true" applyBorder="true" applyAlignment="true">
      <alignment horizontal="left" vertical="center" wrapText="true"/>
    </xf>
    <xf numFmtId="4" fontId="0" fillId="2" borderId="4" xfId="0" applyNumberFormat="true" applyFill="true" applyBorder="true" applyAlignment="true">
      <alignment horizontal="right" vertical="center"/>
    </xf>
    <xf numFmtId="164" fontId="0" fillId="2" borderId="4" xfId="0" applyNumberFormat="true" applyFill="true" applyBorder="true" applyAlignment="true">
      <alignment horizontal="right" vertical="center"/>
    </xf>
    <xf numFmtId="0" fontId="0" fillId="6" borderId="0" xfId="0" applyFill="true" applyBorder="true" applyAlignment="true">
      <alignment horizontal="left" vertical="center" wrapText="true"/>
    </xf>
    <xf numFmtId="0" fontId="0" fillId="6" borderId="4" xfId="0" applyFill="true" applyBorder="true" applyAlignment="true">
      <alignment horizontal="left" vertical="center" wrapText="true"/>
    </xf>
    <xf numFmtId="0" fontId="0" fillId="6" borderId="2" xfId="0" applyFill="true" applyBorder="true" applyAlignment="true">
      <alignment horizontal="left" vertical="center" wrapText="true"/>
    </xf>
    <xf numFmtId="0" fontId="5" fillId="6" borderId="8" xfId="0" applyFont="true" applyFill="true" applyBorder="true" applyAlignment="true">
      <alignment horizontal="center" vertical="center" textRotation="90"/>
    </xf>
    <xf numFmtId="0" fontId="0" fillId="6" borderId="9" xfId="0" applyFill="true" applyBorder="true" applyAlignment="true">
      <alignment horizontal="left" vertical="center" wrapText="true"/>
    </xf>
    <xf numFmtId="164" fontId="9" fillId="7" borderId="4" xfId="0" applyNumberFormat="true" applyFont="true" applyFill="true" applyBorder="true" applyAlignment="true">
      <alignment horizontal="right" vertical="center"/>
    </xf>
    <xf numFmtId="0" fontId="0" fillId="6" borderId="14" xfId="0" applyFill="true" applyBorder="true" applyAlignment="true">
      <alignment horizontal="left" vertical="center" wrapText="true"/>
    </xf>
    <xf numFmtId="0" fontId="5" fillId="6" borderId="1" xfId="0" applyFont="true" applyFill="true" applyBorder="true" applyAlignment="true">
      <alignment horizontal="center" vertical="center" textRotation="90"/>
    </xf>
    <xf numFmtId="4" fontId="9" fillId="4" borderId="10" xfId="0" applyNumberFormat="true" applyFont="true" applyFill="true" applyBorder="true" applyAlignment="true">
      <alignment horizontal="right" vertical="center"/>
    </xf>
    <xf numFmtId="4" fontId="4" fillId="4" borderId="15" xfId="0" applyNumberFormat="true" applyFont="true" applyFill="true" applyBorder="true" applyAlignment="true">
      <alignment horizontal="right" vertical="center"/>
    </xf>
    <xf numFmtId="4" fontId="4" fillId="4" borderId="10" xfId="0" applyNumberFormat="true" applyFont="true" applyFill="true" applyBorder="true" applyAlignment="true">
      <alignment horizontal="right" vertical="center"/>
    </xf>
    <xf numFmtId="164" fontId="9" fillId="7" borderId="15" xfId="0" applyNumberFormat="true" applyFont="true" applyFill="true" applyBorder="true" applyAlignment="true">
      <alignment horizontal="right" vertical="center"/>
    </xf>
  </cellXfs>
  <cellStyles count="1">
    <cellStyle name="Normal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haredStrings" Target="sharedStrings.xml" /><Relationship Id="rId3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vmlDrawing" Target="../drawings/GemVmlDrawing1.vml" /><Relationship Id="rId2" Type="http://schemas.openxmlformats.org/officeDocument/2006/relationships/comments" Target="../Gem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14="http://schemas.microsoft.com/office/spreadsheetml/2009/9/main">
  <dimension ref="A1:AE50"/>
  <sheetViews>
    <sheetView tabSelected="1" workbookViewId="0" topLeftCell="A1" zoomScaleNormal="100" zoomScaleSheetLayoutView="60" zoomScale="100" view="normal">
      <pane xSplit="4" ySplit="5" topLeftCell="E6" activePane="bottomRight" state="frozen"/>
    </sheetView>
  </sheetViews>
  <sheetFormatPr defaultRowHeight="12.75"/>
  <cols>
    <col min="1" max="1" width="10" customWidth="1"/>
    <col min="2" max="2" width="25" customWidth="1"/>
    <col min="3" max="3" width="32" customWidth="1"/>
    <col min="4" max="4" width="1" customWidth="1"/>
    <col min="5" max="9" width="13" customWidth="1"/>
    <col min="10" max="10" width="1" customWidth="1"/>
    <col min="11" max="11" width="36" customWidth="1"/>
    <col min="12" max="12" width="12" customWidth="1"/>
    <col min="13" max="13" width="1" customWidth="1"/>
    <col min="14" max="16" width="12" customWidth="1"/>
    <col min="17" max="17" width="1" customWidth="1"/>
    <col min="18" max="20" width="12" customWidth="1"/>
    <col min="21" max="21" width="1" customWidth="1"/>
    <col min="22" max="22" width="12" customWidth="1"/>
    <col min="23" max="23" width="3" customWidth="1"/>
    <col min="24" max="24" width="12" customWidth="1"/>
    <col min="25" max="25" width="1" customWidth="1"/>
    <col min="26" max="26" width="12" customWidth="1"/>
    <col min="27" max="27" width="3" customWidth="1"/>
    <col min="28" max="28" width="12" customWidth="1"/>
    <col min="29" max="29" width="3" customWidth="1"/>
    <col min="30" max="31" width="13" customWidth="1"/>
  </cols>
  <sheetData>
    <row r="1" ht="30" customHeight="true" customFormat="true" s="1">
      <c r="A1" s="1" t="s">
        <v>0</v>
      </c>
      <c r="C1" s="1" t="s">
        <v>1</v>
      </c>
    </row>
    <row r="2" ht="5" customHeight="true" customFormat="true" s="2">
      <c r="A2" s="2">
        <v>55</v>
      </c>
      <c r="B2" s="2">
        <v>2022</v>
      </c>
      <c r="C2" s="3">
        <v>45475.492505775466</v>
      </c>
    </row>
    <row r="3">
      <c r="A3" s="4" t="s">
        <v>2</v>
      </c>
      <c r="B3" s="5"/>
      <c r="C3" s="6"/>
      <c r="E3" s="4" t="s">
        <v>3</v>
      </c>
      <c r="F3" s="5"/>
      <c r="G3" s="5"/>
      <c r="H3" s="7" t="s">
        <v>4</v>
      </c>
      <c r="I3" s="8" t="s">
        <v>5</v>
      </c>
      <c r="K3" s="9" t="s">
        <v>6</v>
      </c>
      <c r="L3" s="10" t="s">
        <v>7</v>
      </c>
      <c r="N3" s="4" t="s">
        <v>8</v>
      </c>
      <c r="O3" s="5"/>
      <c r="P3" s="5"/>
      <c r="Q3" s="11"/>
      <c r="R3" s="5"/>
      <c r="S3" s="5"/>
      <c r="T3" s="6"/>
      <c r="AD3" s="4" t="s">
        <v>9</v>
      </c>
      <c r="AE3" s="8" t="s">
        <v>10</v>
      </c>
    </row>
    <row r="4">
      <c r="A4" s="12" t="s">
        <v>11</v>
      </c>
      <c r="B4" s="13" t="s">
        <v>12</v>
      </c>
      <c r="C4" s="13" t="s">
        <v>13</v>
      </c>
      <c r="D4" t="s">
        <v>14</v>
      </c>
      <c r="E4" s="14" t="s">
        <v>15</v>
      </c>
      <c r="F4" s="14"/>
      <c r="G4" s="13" t="s">
        <v>16</v>
      </c>
      <c r="H4" s="15"/>
      <c r="I4" s="16"/>
      <c r="J4" t="s">
        <v>14</v>
      </c>
      <c r="K4" s="17"/>
      <c r="L4" s="18"/>
      <c r="M4" t="s">
        <v>14</v>
      </c>
      <c r="N4" s="19" t="s">
        <v>17</v>
      </c>
      <c r="O4" s="11"/>
      <c r="P4" s="20"/>
      <c r="R4" s="19" t="s">
        <v>18</v>
      </c>
      <c r="S4" s="11"/>
      <c r="T4" s="20"/>
      <c r="U4" t="s">
        <v>14</v>
      </c>
      <c r="V4" s="10" t="s">
        <v>19</v>
      </c>
      <c r="X4" s="10" t="s">
        <v>20</v>
      </c>
      <c r="Z4" s="10" t="s">
        <v>21</v>
      </c>
      <c r="AB4" s="10" t="s">
        <v>22</v>
      </c>
      <c r="AD4" s="21"/>
      <c r="AE4" s="16"/>
    </row>
    <row r="5">
      <c r="A5" s="12"/>
      <c r="B5" s="13"/>
      <c r="C5" s="13"/>
      <c r="E5" s="22" t="s">
        <v>23</v>
      </c>
      <c r="F5" s="23" t="s">
        <v>24</v>
      </c>
      <c r="G5" s="13"/>
      <c r="H5" s="15"/>
      <c r="I5" s="16"/>
      <c r="K5" s="17"/>
      <c r="L5" s="18"/>
      <c r="N5" s="17" t="s">
        <v>25</v>
      </c>
      <c r="O5" s="17" t="s">
        <v>26</v>
      </c>
      <c r="P5" s="18" t="s">
        <v>27</v>
      </c>
      <c r="R5" s="17" t="s">
        <v>25</v>
      </c>
      <c r="S5" s="17" t="s">
        <v>26</v>
      </c>
      <c r="T5" s="18" t="s">
        <v>27</v>
      </c>
      <c r="V5" s="18"/>
      <c r="X5" s="18"/>
      <c r="Z5" s="18"/>
      <c r="AB5" s="18"/>
      <c r="AD5" s="21"/>
      <c r="AE5" s="16"/>
    </row>
    <row r="6" ht="30" customHeight="true">
      <c r="A6" s="24" t="s">
        <v>28</v>
      </c>
      <c r="B6" s="25" t="s">
        <v>29</v>
      </c>
      <c r="C6" s="25" t="s">
        <v>30</v>
      </c>
      <c r="E6" s="26">
        <v>2471.4542983297811</v>
      </c>
      <c r="F6" s="26">
        <v>0</v>
      </c>
      <c r="G6" s="26">
        <v>467.58620179708623</v>
      </c>
      <c r="H6" s="27">
        <v>0</v>
      </c>
      <c r="I6" s="28">
        <v>2939.0405001268673</v>
      </c>
      <c r="K6" s="29" t="s">
        <v>31</v>
      </c>
      <c r="L6" s="30">
        <v>0.52094876272879587</v>
      </c>
      <c r="N6" s="31">
        <v>10.92178854995815</v>
      </c>
      <c r="O6" s="26">
        <v>0.52094876272879587</v>
      </c>
      <c r="P6" s="32">
        <v>25.774743468333302</v>
      </c>
      <c r="R6" s="31">
        <v>13.387985226944849</v>
      </c>
      <c r="S6" s="26">
        <v>0.52094876272879587</v>
      </c>
      <c r="T6" s="32">
        <v>34.599065837933537</v>
      </c>
      <c r="V6" s="33">
        <v>-10.400839787229353</v>
      </c>
      <c r="X6" s="33">
        <v>-58678.495001843068</v>
      </c>
      <c r="Z6" s="33">
        <v>-12.867036464216053</v>
      </c>
      <c r="AB6" s="33">
        <v>-72592.055093578267</v>
      </c>
      <c r="AD6" s="34">
        <v>746.83811500000002</v>
      </c>
      <c r="AE6" s="35">
        <v>0.25410950103197349</v>
      </c>
    </row>
    <row r="7" ht="30" customHeight="true">
      <c r="A7" s="36"/>
      <c r="B7" s="37"/>
      <c r="C7" s="25" t="s">
        <v>32</v>
      </c>
      <c r="E7" s="26">
        <v>661.25867513840308</v>
      </c>
      <c r="F7" s="26">
        <v>11795.030000000001</v>
      </c>
      <c r="G7" s="26">
        <v>125.10667606611</v>
      </c>
      <c r="H7" s="27">
        <v>0</v>
      </c>
      <c r="I7" s="28">
        <v>12581.395351204514</v>
      </c>
      <c r="K7" s="29" t="s">
        <v>31</v>
      </c>
      <c r="L7" s="30">
        <v>2.2300687388720548</v>
      </c>
      <c r="N7" s="31">
        <v>3.3442346460117003</v>
      </c>
      <c r="O7" s="26">
        <v>2.2300687388720548</v>
      </c>
      <c r="P7" s="32">
        <v>7.7787141714997681</v>
      </c>
      <c r="R7" s="31">
        <v>6.704401816788593</v>
      </c>
      <c r="S7" s="26">
        <v>0.12503498254000286</v>
      </c>
      <c r="T7" s="32">
        <v>19.963620717802641</v>
      </c>
      <c r="V7" s="33">
        <v>-1.1141659071396455</v>
      </c>
      <c r="X7" s="33">
        <v>-6285.7980654207695</v>
      </c>
      <c r="Z7" s="33">
        <v>-4.4743330779165387</v>
      </c>
      <c r="AB7" s="33">
        <v>-25242.878125233172</v>
      </c>
      <c r="AD7" s="34">
        <v>199.1568307</v>
      </c>
      <c r="AE7" s="35">
        <v>0.01582947082899936</v>
      </c>
    </row>
    <row r="8" ht="30" customHeight="true">
      <c r="A8" s="36"/>
      <c r="B8" s="37"/>
      <c r="C8" s="25" t="s">
        <v>33</v>
      </c>
      <c r="E8" s="26">
        <v>3471.6080444766153</v>
      </c>
      <c r="F8" s="26">
        <v>8930.8999999999996</v>
      </c>
      <c r="G8" s="26">
        <v>656.81004934707767</v>
      </c>
      <c r="H8" s="27">
        <v>0</v>
      </c>
      <c r="I8" s="28">
        <v>13059.318093823693</v>
      </c>
      <c r="K8" s="29" t="s">
        <v>34</v>
      </c>
      <c r="L8" s="30">
        <v>370.03579549201476</v>
      </c>
      <c r="N8" s="31">
        <v>542.01135119152184</v>
      </c>
      <c r="O8" s="26">
        <v>0</v>
      </c>
      <c r="P8" s="32">
        <v>2322.7045501538723</v>
      </c>
      <c r="R8" s="31">
        <v>1121.4434738852096</v>
      </c>
      <c r="S8" s="26">
        <v>0</v>
      </c>
      <c r="T8" s="32">
        <v>5082.3574206260309</v>
      </c>
      <c r="V8" s="33">
        <v>-171.97555569950708</v>
      </c>
      <c r="X8" s="33">
        <v>-6069.3681897875267</v>
      </c>
      <c r="Z8" s="33">
        <v>-751.40767839319483</v>
      </c>
      <c r="AB8" s="33">
        <v>-26518.709837870432</v>
      </c>
      <c r="AD8" s="34">
        <v>1045.6872176999998</v>
      </c>
      <c r="AE8" s="35">
        <v>0.080072114806250858</v>
      </c>
    </row>
    <row r="9" ht="30" customHeight="true">
      <c r="A9" s="36"/>
      <c r="B9" s="25" t="s">
        <v>35</v>
      </c>
      <c r="C9" s="25" t="s">
        <v>36</v>
      </c>
      <c r="E9" s="26">
        <v>44184.915198113027</v>
      </c>
      <c r="F9" s="26">
        <v>79247.289999999994</v>
      </c>
      <c r="G9" s="26">
        <v>10213.436490904762</v>
      </c>
      <c r="H9" s="27">
        <v>27527</v>
      </c>
      <c r="I9" s="28">
        <v>161172.64168901779</v>
      </c>
      <c r="K9" s="29" t="s">
        <v>37</v>
      </c>
      <c r="L9" s="30">
        <v>6.655900957630303</v>
      </c>
      <c r="N9" s="31">
        <v>6.9890946291798155</v>
      </c>
      <c r="O9" s="26">
        <v>6.655900957630303</v>
      </c>
      <c r="P9" s="32">
        <v>7.8453580309938422</v>
      </c>
      <c r="R9" s="31">
        <v>4.3880380758197886</v>
      </c>
      <c r="S9" s="26">
        <v>1.4197085533281943</v>
      </c>
      <c r="T9" s="32">
        <v>19.745159320068204</v>
      </c>
      <c r="V9" s="33">
        <v>-0.33319367154951252</v>
      </c>
      <c r="X9" s="33">
        <v>-8068.2847565714455</v>
      </c>
      <c r="Z9" s="38">
        <v>2.2678628818105144</v>
      </c>
      <c r="AA9" s="39" t="s">
        <v>38</v>
      </c>
      <c r="AB9" s="38">
        <v>54916.299683041609</v>
      </c>
      <c r="AD9" s="34">
        <v>16259.462616000001</v>
      </c>
      <c r="AE9" s="35">
        <v>0.10088227409818469</v>
      </c>
    </row>
    <row r="10" ht="30" customHeight="true">
      <c r="A10" s="36"/>
      <c r="B10" s="37"/>
      <c r="C10" s="25" t="s">
        <v>39</v>
      </c>
      <c r="E10" s="26">
        <v>413.28667196150184</v>
      </c>
      <c r="F10" s="26">
        <v>0</v>
      </c>
      <c r="G10" s="26">
        <v>78.191672541318766</v>
      </c>
      <c r="H10" s="27">
        <v>0</v>
      </c>
      <c r="I10" s="28">
        <v>491.47834450282062</v>
      </c>
      <c r="K10" s="29" t="s">
        <v>31</v>
      </c>
      <c r="L10" s="30">
        <v>0.087115177713845471</v>
      </c>
      <c r="N10" s="31">
        <v>0.62424962203850376</v>
      </c>
      <c r="O10" s="26">
        <v>0</v>
      </c>
      <c r="P10" s="32">
        <v>2.1615359882048195</v>
      </c>
      <c r="R10" s="31">
        <v>0.48882435881563341</v>
      </c>
      <c r="S10" s="26">
        <v>0</v>
      </c>
      <c r="T10" s="32">
        <v>18.244694294399906</v>
      </c>
      <c r="V10" s="33">
        <v>-0.53713444432465829</v>
      </c>
      <c r="X10" s="33">
        <v>-3030.3553800840014</v>
      </c>
      <c r="Z10" s="33">
        <v>-0.40170918110178794</v>
      </c>
      <c r="AB10" s="33">
        <v>-2266.3256677040808</v>
      </c>
      <c r="AD10" s="34">
        <v>124.47301899999999</v>
      </c>
      <c r="AE10" s="35">
        <v>0.25326246902275396</v>
      </c>
    </row>
    <row r="11" ht="30" customHeight="true">
      <c r="A11" s="36"/>
      <c r="B11" s="37"/>
      <c r="C11" s="25" t="s">
        <v>40</v>
      </c>
      <c r="E11" s="26">
        <v>63349.989210496882</v>
      </c>
      <c r="F11" s="26">
        <v>0</v>
      </c>
      <c r="G11" s="26">
        <v>27471.992181523099</v>
      </c>
      <c r="H11" s="27">
        <v>0</v>
      </c>
      <c r="I11" s="28">
        <v>90821.981392019981</v>
      </c>
      <c r="K11" s="29" t="s">
        <v>37</v>
      </c>
      <c r="L11" s="30">
        <v>3.7506496548428654</v>
      </c>
      <c r="N11" s="31">
        <v>3.6111331346073952</v>
      </c>
      <c r="O11" s="26">
        <v>1.3621762026228479</v>
      </c>
      <c r="P11" s="32">
        <v>5.9283728443172761</v>
      </c>
      <c r="R11" s="31">
        <v>2.7410291373913402</v>
      </c>
      <c r="S11" s="26">
        <v>0.89518992457778546</v>
      </c>
      <c r="T11" s="32">
        <v>7.3925837722425376</v>
      </c>
      <c r="V11" s="38">
        <v>0.13951652023547023</v>
      </c>
      <c r="W11" s="39" t="s">
        <v>38</v>
      </c>
      <c r="X11" s="38">
        <v>3378.3925375019116</v>
      </c>
      <c r="Z11" s="38">
        <v>1.0096205174515251</v>
      </c>
      <c r="AA11" s="39" t="s">
        <v>38</v>
      </c>
      <c r="AB11" s="38">
        <v>24447.960830088683</v>
      </c>
      <c r="AD11" s="34">
        <v>43738.863900000004</v>
      </c>
      <c r="AE11" s="40">
        <v>0.48158896370260307</v>
      </c>
    </row>
    <row r="12" ht="30" customHeight="true">
      <c r="A12" s="36"/>
      <c r="B12" s="41"/>
      <c r="C12" s="25" t="s">
        <v>41</v>
      </c>
      <c r="E12" s="26">
        <v>0</v>
      </c>
      <c r="F12" s="26">
        <v>0</v>
      </c>
      <c r="G12" s="26">
        <v>0</v>
      </c>
      <c r="H12" s="27">
        <v>0</v>
      </c>
      <c r="I12" s="28">
        <v>0</v>
      </c>
      <c r="K12" s="29" t="s">
        <v>34</v>
      </c>
      <c r="L12" s="30">
        <v>0</v>
      </c>
      <c r="N12" s="31">
        <v>280.15179597816189</v>
      </c>
      <c r="O12" s="26">
        <v>0</v>
      </c>
      <c r="P12" s="32">
        <v>598.29892523920944</v>
      </c>
      <c r="R12" s="31">
        <v>367.79822584717783</v>
      </c>
      <c r="S12" s="26">
        <v>0</v>
      </c>
      <c r="T12" s="32">
        <v>3310.6244186515682</v>
      </c>
      <c r="V12" s="42" t="s">
        <v>42</v>
      </c>
      <c r="X12" s="42" t="s">
        <v>42</v>
      </c>
      <c r="Z12" s="42" t="s">
        <v>42</v>
      </c>
      <c r="AB12" s="42" t="s">
        <v>42</v>
      </c>
      <c r="AD12" s="34">
        <v>0</v>
      </c>
      <c r="AE12" s="43" t="s">
        <v>42</v>
      </c>
    </row>
    <row r="13" ht="30" customHeight="true">
      <c r="A13" s="36"/>
      <c r="B13" s="44" t="s">
        <v>43</v>
      </c>
      <c r="C13" s="45" t="s">
        <v>44</v>
      </c>
      <c r="E13" s="26">
        <v>12430.828591955527</v>
      </c>
      <c r="F13" s="26">
        <v>0</v>
      </c>
      <c r="G13" s="26">
        <v>5121.6544737527138</v>
      </c>
      <c r="H13" s="27">
        <v>0</v>
      </c>
      <c r="I13" s="28">
        <v>17552.483065708242</v>
      </c>
      <c r="K13" s="29" t="s">
        <v>37</v>
      </c>
      <c r="L13" s="30">
        <v>0.72485992424977252</v>
      </c>
      <c r="N13" s="31">
        <v>3.895480449329348</v>
      </c>
      <c r="O13" s="26">
        <v>0.72485992424977252</v>
      </c>
      <c r="P13" s="32">
        <v>6.2462076436617187</v>
      </c>
      <c r="R13" s="31">
        <v>2.0598131951433913</v>
      </c>
      <c r="S13" s="26">
        <v>0</v>
      </c>
      <c r="T13" s="32">
        <v>16.625188878463042</v>
      </c>
      <c r="V13" s="33">
        <v>-3.1706205250795754</v>
      </c>
      <c r="X13" s="33">
        <v>-76776.576014801918</v>
      </c>
      <c r="Z13" s="33">
        <v>-1.3349532708936187</v>
      </c>
      <c r="AB13" s="33">
        <v>-32325.893454688976</v>
      </c>
      <c r="AD13" s="34">
        <v>8154.2367638000005</v>
      </c>
      <c r="AE13" s="40">
        <v>0.46456314660862358</v>
      </c>
    </row>
    <row r="14" ht="30" customHeight="true">
      <c r="A14" s="24" t="s">
        <v>45</v>
      </c>
      <c r="B14" s="46" t="s">
        <v>46</v>
      </c>
      <c r="C14" s="45" t="s">
        <v>47</v>
      </c>
      <c r="E14" s="26">
        <v>64654.867669453299</v>
      </c>
      <c r="F14" s="26">
        <v>6212.0599999999995</v>
      </c>
      <c r="G14" s="26">
        <v>28094.890819813852</v>
      </c>
      <c r="H14" s="27">
        <v>0</v>
      </c>
      <c r="I14" s="28">
        <v>98961.818489267156</v>
      </c>
      <c r="K14" s="29" t="s">
        <v>34</v>
      </c>
      <c r="L14" s="30">
        <v>2804.0832580172182</v>
      </c>
      <c r="N14" s="31">
        <v>4612.9512320644371</v>
      </c>
      <c r="O14" s="26">
        <v>2804.0832580172182</v>
      </c>
      <c r="P14" s="32">
        <v>7749.6560052881268</v>
      </c>
      <c r="R14" s="31">
        <v>3583.141236246604</v>
      </c>
      <c r="S14" s="26">
        <v>1920.6792563931801</v>
      </c>
      <c r="T14" s="32">
        <v>8814.8933686135515</v>
      </c>
      <c r="V14" s="33">
        <v>-1808.8679740472189</v>
      </c>
      <c r="X14" s="33">
        <v>-63838.64088446767</v>
      </c>
      <c r="Z14" s="33">
        <v>-779.05797822938575</v>
      </c>
      <c r="AB14" s="33">
        <v>-27494.545325543437</v>
      </c>
      <c r="AD14" s="34">
        <v>44733.495600000002</v>
      </c>
      <c r="AE14" s="40">
        <v>0.45202782530569147</v>
      </c>
    </row>
    <row r="15" ht="30" customHeight="true">
      <c r="A15" s="36"/>
      <c r="B15" s="25" t="s">
        <v>48</v>
      </c>
      <c r="C15" s="25" t="s">
        <v>49</v>
      </c>
      <c r="E15" s="26">
        <v>12382.528459153229</v>
      </c>
      <c r="F15" s="26">
        <v>0</v>
      </c>
      <c r="G15" s="26">
        <v>5540.2343134045059</v>
      </c>
      <c r="H15" s="27">
        <v>0</v>
      </c>
      <c r="I15" s="28">
        <v>17922.762772557733</v>
      </c>
      <c r="K15" s="29" t="s">
        <v>50</v>
      </c>
      <c r="L15" s="30">
        <v>54.053652413518584</v>
      </c>
      <c r="N15" s="31">
        <v>89.451848299682027</v>
      </c>
      <c r="O15" s="26">
        <v>54.053652413518584</v>
      </c>
      <c r="P15" s="32">
        <v>251.41462013930933</v>
      </c>
      <c r="R15" s="31">
        <v>117.85024130161429</v>
      </c>
      <c r="S15" s="26">
        <v>19.360944270564943</v>
      </c>
      <c r="T15" s="32">
        <v>308.73634996976097</v>
      </c>
      <c r="V15" s="33">
        <v>-35.398195886163442</v>
      </c>
      <c r="X15" s="33">
        <v>-11737.106358525503</v>
      </c>
      <c r="Z15" s="33">
        <v>-63.796588888095705</v>
      </c>
      <c r="AB15" s="33">
        <v>-21153.263050431167</v>
      </c>
      <c r="AD15" s="34">
        <v>8820.8219800000006</v>
      </c>
      <c r="AE15" s="40">
        <v>0.49215749223138289</v>
      </c>
    </row>
    <row r="16" ht="30" customHeight="true">
      <c r="A16" s="36"/>
      <c r="B16" s="37"/>
      <c r="C16" s="25" t="s">
        <v>51</v>
      </c>
      <c r="E16" s="26">
        <v>92243.841852260332</v>
      </c>
      <c r="F16" s="26">
        <v>35657.690000000002</v>
      </c>
      <c r="G16" s="26">
        <v>41296.342808701927</v>
      </c>
      <c r="H16" s="27">
        <v>0</v>
      </c>
      <c r="I16" s="28">
        <v>169197.87466096226</v>
      </c>
      <c r="K16" s="29" t="s">
        <v>34</v>
      </c>
      <c r="L16" s="30">
        <v>4794.2220027045641</v>
      </c>
      <c r="N16" s="31">
        <v>7611.488489319855</v>
      </c>
      <c r="O16" s="26">
        <v>2837.2426605306155</v>
      </c>
      <c r="P16" s="32">
        <v>43389.751597152499</v>
      </c>
      <c r="R16" s="31">
        <v>14274.275915351824</v>
      </c>
      <c r="S16" s="26">
        <v>2837.2426605306155</v>
      </c>
      <c r="T16" s="32">
        <v>43389.751597152499</v>
      </c>
      <c r="V16" s="33">
        <v>-2817.2664866152909</v>
      </c>
      <c r="X16" s="33">
        <v>-99427.081520204229</v>
      </c>
      <c r="Z16" s="33">
        <v>-9480.0539126472595</v>
      </c>
      <c r="AB16" s="33">
        <v>-334570.44183318765</v>
      </c>
      <c r="AD16" s="34">
        <v>65749.509479999993</v>
      </c>
      <c r="AE16" s="40">
        <v>0.38859536274760237</v>
      </c>
    </row>
    <row r="17" ht="30" customHeight="true">
      <c r="A17" s="47"/>
      <c r="B17" s="45" t="s">
        <v>52</v>
      </c>
      <c r="C17" s="25" t="s">
        <v>53</v>
      </c>
      <c r="E17" s="26">
        <v>54843.409122915742</v>
      </c>
      <c r="F17" s="26">
        <v>5404.6300000000001</v>
      </c>
      <c r="G17" s="26">
        <v>22589.983836162104</v>
      </c>
      <c r="H17" s="27">
        <v>0</v>
      </c>
      <c r="I17" s="28">
        <v>82838.022959077847</v>
      </c>
      <c r="K17" s="29" t="s">
        <v>37</v>
      </c>
      <c r="L17" s="30">
        <v>3.4209383836084184</v>
      </c>
      <c r="N17" s="31">
        <v>2.9898128913179662</v>
      </c>
      <c r="O17" s="26">
        <v>1.949820364485223</v>
      </c>
      <c r="P17" s="32">
        <v>6.4273176566121082</v>
      </c>
      <c r="R17" s="31">
        <v>2.6068999697129245</v>
      </c>
      <c r="S17" s="26">
        <v>0.27369904252681032</v>
      </c>
      <c r="T17" s="32">
        <v>6.4273176566121082</v>
      </c>
      <c r="V17" s="38">
        <v>0.43112549229045216</v>
      </c>
      <c r="W17" s="39" t="s">
        <v>38</v>
      </c>
      <c r="X17" s="38">
        <v>10439.703795813299</v>
      </c>
      <c r="Z17" s="38">
        <v>0.81403841389549392</v>
      </c>
      <c r="AA17" s="39" t="s">
        <v>38</v>
      </c>
      <c r="AB17" s="38">
        <v>19711.940192479386</v>
      </c>
      <c r="AD17" s="34">
        <v>35966.389600000002</v>
      </c>
      <c r="AE17" s="40">
        <v>0.43417730548407069</v>
      </c>
    </row>
    <row r="18" ht="30" customHeight="true">
      <c r="A18" s="47"/>
      <c r="B18" s="48"/>
      <c r="C18" s="25" t="s">
        <v>54</v>
      </c>
      <c r="E18" s="26">
        <v>120266.5678561302</v>
      </c>
      <c r="F18" s="26">
        <v>5000</v>
      </c>
      <c r="G18" s="26">
        <v>36093.61652429268</v>
      </c>
      <c r="H18" s="27">
        <v>0</v>
      </c>
      <c r="I18" s="28">
        <v>161360.18438042287</v>
      </c>
      <c r="K18" s="29" t="s">
        <v>31</v>
      </c>
      <c r="L18" s="30">
        <v>28.601303181444113</v>
      </c>
      <c r="N18" s="31">
        <v>38.839745814135583</v>
      </c>
      <c r="O18" s="26">
        <v>28.601303181444113</v>
      </c>
      <c r="P18" s="32">
        <v>51.749836403105093</v>
      </c>
      <c r="R18" s="31">
        <v>27.3447073015199</v>
      </c>
      <c r="S18" s="26">
        <v>8.8322725125097943</v>
      </c>
      <c r="T18" s="32">
        <v>51.847943070710876</v>
      </c>
      <c r="V18" s="33">
        <v>-10.23844263269147</v>
      </c>
      <c r="X18" s="33">
        <v>-57762.297770099794</v>
      </c>
      <c r="Z18" s="38">
        <v>1.2565958799242125</v>
      </c>
      <c r="AA18" s="39" t="s">
        <v>38</v>
      </c>
      <c r="AB18" s="38">
        <v>7089.3462997098586</v>
      </c>
      <c r="AD18" s="34">
        <v>57466.04711</v>
      </c>
      <c r="AE18" s="40">
        <v>0.35613523454161411</v>
      </c>
    </row>
    <row r="19" ht="30" customHeight="true">
      <c r="A19" s="24" t="s">
        <v>55</v>
      </c>
      <c r="B19" s="25" t="s">
        <v>56</v>
      </c>
      <c r="C19" s="25" t="s">
        <v>57</v>
      </c>
      <c r="E19" s="26">
        <v>500181.63445474091</v>
      </c>
      <c r="F19" s="26">
        <v>159085.64000000001</v>
      </c>
      <c r="G19" s="26">
        <v>195333.37800658288</v>
      </c>
      <c r="H19" s="27">
        <v>0</v>
      </c>
      <c r="I19" s="28">
        <v>854600.65246132377</v>
      </c>
      <c r="K19" s="29" t="s">
        <v>58</v>
      </c>
      <c r="L19" s="30">
        <v>29.453753315916725</v>
      </c>
      <c r="N19" s="31">
        <v>23.544396381964411</v>
      </c>
      <c r="O19" s="26">
        <v>13.125383192900507</v>
      </c>
      <c r="P19" s="32">
        <v>30.159293222817805</v>
      </c>
      <c r="R19" s="31">
        <v>18.374264659622945</v>
      </c>
      <c r="S19" s="26">
        <v>8.7754863963163654</v>
      </c>
      <c r="T19" s="32">
        <v>32.336873972679946</v>
      </c>
      <c r="V19" s="38">
        <v>5.9093569339523135</v>
      </c>
      <c r="W19" s="39" t="s">
        <v>38</v>
      </c>
      <c r="X19" s="38">
        <v>171459.99143862637</v>
      </c>
      <c r="Z19" s="38">
        <v>11.07948865629378</v>
      </c>
      <c r="AA19" s="39" t="s">
        <v>38</v>
      </c>
      <c r="AB19" s="38">
        <v>321471.36336236401</v>
      </c>
      <c r="AD19" s="34">
        <v>956367.29179000016</v>
      </c>
      <c r="AE19" s="49">
        <v>1.119080928660164</v>
      </c>
    </row>
    <row r="20" ht="30" customHeight="true">
      <c r="A20" s="36"/>
      <c r="B20" s="37"/>
      <c r="C20" s="25" t="s">
        <v>59</v>
      </c>
      <c r="E20" s="26">
        <v>6278.142922013998</v>
      </c>
      <c r="F20" s="26">
        <v>0</v>
      </c>
      <c r="G20" s="26">
        <v>2706.7238336271312</v>
      </c>
      <c r="H20" s="27">
        <v>0</v>
      </c>
      <c r="I20" s="28">
        <v>8984.8667556411292</v>
      </c>
      <c r="K20" s="29" t="s">
        <v>37</v>
      </c>
      <c r="L20" s="30">
        <v>0.37104549889081684</v>
      </c>
      <c r="N20" s="31">
        <v>0.18552274944540842</v>
      </c>
      <c r="O20" s="26">
        <v>0</v>
      </c>
      <c r="P20" s="32">
        <v>2.3218122207517857</v>
      </c>
      <c r="R20" s="31">
        <v>0.58023435883375074</v>
      </c>
      <c r="S20" s="26">
        <v>0</v>
      </c>
      <c r="T20" s="32">
        <v>9.5558343115796003</v>
      </c>
      <c r="V20" s="38">
        <v>0.18552274944540842</v>
      </c>
      <c r="W20" s="39" t="s">
        <v>38</v>
      </c>
      <c r="X20" s="38">
        <v>4492.4333778205646</v>
      </c>
      <c r="Z20" s="33">
        <v>-0.2091888599429339</v>
      </c>
      <c r="AB20" s="33">
        <v>-5065.5082435181448</v>
      </c>
      <c r="AD20" s="34">
        <v>0</v>
      </c>
      <c r="AE20" s="35">
        <v>0</v>
      </c>
    </row>
    <row r="21" ht="30" customHeight="true">
      <c r="A21" s="47"/>
      <c r="B21" s="45" t="s">
        <v>60</v>
      </c>
      <c r="C21" s="25" t="s">
        <v>61</v>
      </c>
      <c r="E21" s="26">
        <v>88326.344541553728</v>
      </c>
      <c r="F21" s="26">
        <v>0</v>
      </c>
      <c r="G21" s="26">
        <v>42919.14909019995</v>
      </c>
      <c r="H21" s="27">
        <v>0</v>
      </c>
      <c r="I21" s="28">
        <v>131245.49363175366</v>
      </c>
      <c r="K21" s="29" t="s">
        <v>37</v>
      </c>
      <c r="L21" s="30">
        <v>5.4200079963557162</v>
      </c>
      <c r="N21" s="31">
        <v>0.015978883837140707</v>
      </c>
      <c r="O21" s="26">
        <v>0</v>
      </c>
      <c r="P21" s="32">
        <v>5.4200079963557162</v>
      </c>
      <c r="R21" s="31">
        <v>0.044913487827200727</v>
      </c>
      <c r="S21" s="26">
        <v>0</v>
      </c>
      <c r="T21" s="32">
        <v>5.4200079963557162</v>
      </c>
      <c r="V21" s="38">
        <v>5.4040291125185753</v>
      </c>
      <c r="W21" s="39" t="s">
        <v>38</v>
      </c>
      <c r="X21" s="38">
        <v>130858.5649596373</v>
      </c>
      <c r="Z21" s="38">
        <v>5.3750945085285151</v>
      </c>
      <c r="AA21" s="39" t="s">
        <v>38</v>
      </c>
      <c r="AB21" s="38">
        <v>130157.91352401799</v>
      </c>
      <c r="AD21" s="34">
        <v>68333.242299999998</v>
      </c>
      <c r="AE21" s="40">
        <v>0.52065210323889843</v>
      </c>
    </row>
    <row r="22" ht="30" customHeight="true">
      <c r="A22" s="47"/>
      <c r="B22" s="48"/>
      <c r="C22" s="25" t="s">
        <v>62</v>
      </c>
      <c r="E22" s="26">
        <v>661.25867513840296</v>
      </c>
      <c r="F22" s="26">
        <v>0</v>
      </c>
      <c r="G22" s="26">
        <v>125.10667606611003</v>
      </c>
      <c r="H22" s="27">
        <v>0</v>
      </c>
      <c r="I22" s="28">
        <v>786.36535120451299</v>
      </c>
      <c r="K22" s="29" t="s">
        <v>37</v>
      </c>
      <c r="L22" s="30">
        <v>0.032474307297316249</v>
      </c>
      <c r="N22" s="31">
        <v>0.016237153648658124</v>
      </c>
      <c r="O22" s="26">
        <v>0</v>
      </c>
      <c r="P22" s="32">
        <v>0.032794528722393218</v>
      </c>
      <c r="R22" s="31">
        <v>0.12787853397308704</v>
      </c>
      <c r="S22" s="26">
        <v>0</v>
      </c>
      <c r="T22" s="32">
        <v>1.7068279497810057</v>
      </c>
      <c r="V22" s="38">
        <v>0.016237153648658124</v>
      </c>
      <c r="W22" s="39" t="s">
        <v>38</v>
      </c>
      <c r="X22" s="38">
        <v>393.1826756022565</v>
      </c>
      <c r="Z22" s="33">
        <v>-0.095404226675770795</v>
      </c>
      <c r="AB22" s="33">
        <v>-2310.2133489537896</v>
      </c>
      <c r="AD22" s="34">
        <v>248.94603799999999</v>
      </c>
      <c r="AE22" s="40">
        <v>0.31657808627844242</v>
      </c>
    </row>
    <row r="23" ht="30" customHeight="true">
      <c r="A23" s="47"/>
      <c r="B23" s="48"/>
      <c r="C23" s="25" t="s">
        <v>63</v>
      </c>
      <c r="E23" s="26">
        <v>108.76337199522129</v>
      </c>
      <c r="F23" s="26">
        <v>0</v>
      </c>
      <c r="G23" s="26">
        <v>26.986281942524634</v>
      </c>
      <c r="H23" s="27">
        <v>0</v>
      </c>
      <c r="I23" s="28">
        <v>135.74965393774593</v>
      </c>
      <c r="K23" s="29" t="s">
        <v>37</v>
      </c>
      <c r="L23" s="30">
        <v>0.0056060150294340669</v>
      </c>
      <c r="N23" s="31">
        <v>0.15350105269209227</v>
      </c>
      <c r="O23" s="26">
        <v>0.0056060150294340669</v>
      </c>
      <c r="P23" s="32">
        <v>1.6633167348193347</v>
      </c>
      <c r="R23" s="31">
        <v>0.45228186951084387</v>
      </c>
      <c r="S23" s="26">
        <v>0</v>
      </c>
      <c r="T23" s="32">
        <v>5.2108110864468422</v>
      </c>
      <c r="V23" s="33">
        <v>-0.14789503766265821</v>
      </c>
      <c r="X23" s="33">
        <v>-3581.2783370012685</v>
      </c>
      <c r="Z23" s="33">
        <v>-0.44667585448140978</v>
      </c>
      <c r="AB23" s="33">
        <v>-10816.255816267338</v>
      </c>
      <c r="AD23" s="34">
        <v>0</v>
      </c>
      <c r="AE23" s="35">
        <v>0</v>
      </c>
    </row>
    <row r="24" ht="30" customHeight="true">
      <c r="A24" s="47"/>
      <c r="B24" s="48"/>
      <c r="C24" s="25" t="s">
        <v>64</v>
      </c>
      <c r="E24" s="26">
        <v>4876.7827291457224</v>
      </c>
      <c r="F24" s="26">
        <v>0</v>
      </c>
      <c r="G24" s="26">
        <v>922.66173598756143</v>
      </c>
      <c r="H24" s="27">
        <v>0</v>
      </c>
      <c r="I24" s="28">
        <v>5799.4444651332842</v>
      </c>
      <c r="K24" s="29" t="s">
        <v>37</v>
      </c>
      <c r="L24" s="30">
        <v>0.23949801631770737</v>
      </c>
      <c r="N24" s="31">
        <v>0.5044260978548234</v>
      </c>
      <c r="O24" s="26">
        <v>0</v>
      </c>
      <c r="P24" s="32">
        <v>0.95155936013847298</v>
      </c>
      <c r="R24" s="31">
        <v>1.5407959413188468</v>
      </c>
      <c r="S24" s="26">
        <v>0</v>
      </c>
      <c r="T24" s="32">
        <v>3.9319245395641049</v>
      </c>
      <c r="V24" s="33">
        <v>-0.264928081537116</v>
      </c>
      <c r="X24" s="33">
        <v>-6415.2334944212644</v>
      </c>
      <c r="Z24" s="33">
        <v>-1.3012979250011394</v>
      </c>
      <c r="AB24" s="33">
        <v>-31510.929253902592</v>
      </c>
      <c r="AD24" s="34">
        <v>1493.67623</v>
      </c>
      <c r="AE24" s="35">
        <v>0.25755505358833919</v>
      </c>
    </row>
    <row r="25" ht="30" customHeight="true">
      <c r="A25" s="47"/>
      <c r="B25" s="48"/>
      <c r="C25" s="25" t="s">
        <v>65</v>
      </c>
      <c r="E25" s="26">
        <v>26847.235456397204</v>
      </c>
      <c r="F25" s="26">
        <v>0</v>
      </c>
      <c r="G25" s="26">
        <v>11320.031436417192</v>
      </c>
      <c r="H25" s="27">
        <v>0</v>
      </c>
      <c r="I25" s="28">
        <v>38167.266892814398</v>
      </c>
      <c r="K25" s="29" t="s">
        <v>58</v>
      </c>
      <c r="L25" s="30">
        <v>1.3154322554821436</v>
      </c>
      <c r="N25" s="31">
        <v>0.97329788277110441</v>
      </c>
      <c r="O25" s="26">
        <v>0.45532853764952108</v>
      </c>
      <c r="P25" s="32">
        <v>1.4882395766668501</v>
      </c>
      <c r="R25" s="31">
        <v>1.6468941881876937</v>
      </c>
      <c r="S25" s="26">
        <v>0</v>
      </c>
      <c r="T25" s="32">
        <v>5.3373001203597612</v>
      </c>
      <c r="V25" s="38">
        <v>0.34213437271103919</v>
      </c>
      <c r="W25" s="39" t="s">
        <v>38</v>
      </c>
      <c r="X25" s="38">
        <v>9927.0288242108018</v>
      </c>
      <c r="Z25" s="33">
        <v>-0.33146193270555013</v>
      </c>
      <c r="AB25" s="33">
        <v>-9617.3679774515367</v>
      </c>
      <c r="AD25" s="34">
        <v>18423.0612</v>
      </c>
      <c r="AE25" s="40">
        <v>0.48269270240747675</v>
      </c>
    </row>
    <row r="26" ht="30" customHeight="true">
      <c r="A26" s="47"/>
      <c r="B26" s="48"/>
      <c r="C26" s="25" t="s">
        <v>66</v>
      </c>
      <c r="E26" s="26">
        <v>12958.702482039746</v>
      </c>
      <c r="F26" s="26">
        <v>0</v>
      </c>
      <c r="G26" s="26">
        <v>5610.5887464318912</v>
      </c>
      <c r="H26" s="27">
        <v>0</v>
      </c>
      <c r="I26" s="28">
        <v>18569.291228471637</v>
      </c>
      <c r="K26" s="29" t="s">
        <v>37</v>
      </c>
      <c r="L26" s="30">
        <v>0.76685076310021216</v>
      </c>
      <c r="N26" s="31">
        <v>0.62850291752582166</v>
      </c>
      <c r="O26" s="26">
        <v>0.14321984142011687</v>
      </c>
      <c r="P26" s="32">
        <v>0.76685076310021216</v>
      </c>
      <c r="R26" s="31">
        <v>0.7793918537743747</v>
      </c>
      <c r="S26" s="26">
        <v>0.10447208124823879</v>
      </c>
      <c r="T26" s="32">
        <v>2.7851760166122874</v>
      </c>
      <c r="V26" s="38">
        <v>0.1383478455743905</v>
      </c>
      <c r="W26" s="39" t="s">
        <v>38</v>
      </c>
      <c r="X26" s="38">
        <v>3350.0930805838661</v>
      </c>
      <c r="Z26" s="33">
        <v>-0.012541090674162536</v>
      </c>
      <c r="AB26" s="33">
        <v>-303.68251067484579</v>
      </c>
      <c r="AD26" s="34">
        <v>13348.818406999999</v>
      </c>
      <c r="AE26" s="49">
        <v>0.71886526215565671</v>
      </c>
    </row>
    <row r="27" ht="30" customHeight="true">
      <c r="A27" s="47"/>
      <c r="B27" s="48"/>
      <c r="C27" s="25" t="s">
        <v>67</v>
      </c>
      <c r="E27" s="26">
        <v>8875.6993477297492</v>
      </c>
      <c r="F27" s="26">
        <v>706</v>
      </c>
      <c r="G27" s="26">
        <v>4179.0550566565516</v>
      </c>
      <c r="H27" s="27">
        <v>0</v>
      </c>
      <c r="I27" s="28">
        <v>13760.754404386302</v>
      </c>
      <c r="K27" s="29" t="s">
        <v>37</v>
      </c>
      <c r="L27" s="30">
        <v>0.56827397911981425</v>
      </c>
      <c r="N27" s="31">
        <v>4.4284743965141464</v>
      </c>
      <c r="O27" s="26">
        <v>0.56827397911981425</v>
      </c>
      <c r="P27" s="32">
        <v>10.79227969613958</v>
      </c>
      <c r="R27" s="31">
        <v>2.389875362187599</v>
      </c>
      <c r="S27" s="26">
        <v>0</v>
      </c>
      <c r="T27" s="32">
        <v>11.60448042029296</v>
      </c>
      <c r="V27" s="33">
        <v>-3.8602004173943323</v>
      </c>
      <c r="X27" s="33">
        <v>-93474.753107203753</v>
      </c>
      <c r="Z27" s="33">
        <v>-1.8216013830677849</v>
      </c>
      <c r="AB27" s="33">
        <v>-44110.077490986412</v>
      </c>
      <c r="AD27" s="34">
        <v>7490.9956839999995</v>
      </c>
      <c r="AE27" s="40">
        <v>0.54437391031499049</v>
      </c>
    </row>
    <row r="28" ht="30" customHeight="true">
      <c r="A28" s="47"/>
      <c r="B28" s="48"/>
      <c r="C28" s="25" t="s">
        <v>68</v>
      </c>
      <c r="E28" s="26">
        <v>1394.8718765699464</v>
      </c>
      <c r="F28" s="26">
        <v>0</v>
      </c>
      <c r="G28" s="26">
        <v>592.89995609449807</v>
      </c>
      <c r="H28" s="27">
        <v>0</v>
      </c>
      <c r="I28" s="28">
        <v>1987.7718326644444</v>
      </c>
      <c r="K28" s="29" t="s">
        <v>37</v>
      </c>
      <c r="L28" s="30">
        <v>0.082088450657214304</v>
      </c>
      <c r="N28" s="31">
        <v>0.20371579078516441</v>
      </c>
      <c r="O28" s="26">
        <v>0</v>
      </c>
      <c r="P28" s="32">
        <v>2.0192269845899418</v>
      </c>
      <c r="R28" s="31">
        <v>0.44531381109463847</v>
      </c>
      <c r="S28" s="26">
        <v>0</v>
      </c>
      <c r="T28" s="32">
        <v>5.3991985080770482</v>
      </c>
      <c r="V28" s="33">
        <v>-0.12162734012795011</v>
      </c>
      <c r="X28" s="33">
        <v>-2945.2060411983121</v>
      </c>
      <c r="Z28" s="33">
        <v>-0.36322536043742415</v>
      </c>
      <c r="AB28" s="33">
        <v>-8795.5021029922264</v>
      </c>
      <c r="AD28" s="34">
        <v>943.97902199999999</v>
      </c>
      <c r="AE28" s="40">
        <v>0.47489304682151262</v>
      </c>
    </row>
    <row r="29" ht="30" customHeight="true">
      <c r="A29" s="47"/>
      <c r="B29" s="48"/>
      <c r="C29" s="25" t="s">
        <v>69</v>
      </c>
      <c r="E29" s="26">
        <v>0</v>
      </c>
      <c r="F29" s="26">
        <v>0</v>
      </c>
      <c r="G29" s="26">
        <v>0</v>
      </c>
      <c r="H29" s="27">
        <v>0</v>
      </c>
      <c r="I29" s="28">
        <v>0</v>
      </c>
      <c r="K29" s="29" t="s">
        <v>37</v>
      </c>
      <c r="L29" s="30">
        <v>0</v>
      </c>
      <c r="N29" s="31">
        <v>0</v>
      </c>
      <c r="O29" s="26">
        <v>0</v>
      </c>
      <c r="P29" s="32">
        <v>0</v>
      </c>
      <c r="R29" s="31">
        <v>0.001136956577328984</v>
      </c>
      <c r="S29" s="26">
        <v>0</v>
      </c>
      <c r="T29" s="32">
        <v>11.270077775939738</v>
      </c>
      <c r="V29" s="42" t="s">
        <v>42</v>
      </c>
      <c r="X29" s="42" t="s">
        <v>42</v>
      </c>
      <c r="Z29" s="42" t="s">
        <v>42</v>
      </c>
      <c r="AB29" s="42" t="s">
        <v>42</v>
      </c>
      <c r="AD29" s="34">
        <v>0</v>
      </c>
      <c r="AE29" s="43" t="s">
        <v>42</v>
      </c>
    </row>
    <row r="30" ht="30" customHeight="true">
      <c r="A30" s="47"/>
      <c r="B30" s="48"/>
      <c r="C30" s="25" t="s">
        <v>70</v>
      </c>
      <c r="E30" s="26">
        <v>37716.759576861397</v>
      </c>
      <c r="F30" s="26">
        <v>0</v>
      </c>
      <c r="G30" s="26">
        <v>13376.226225901271</v>
      </c>
      <c r="H30" s="27">
        <v>0</v>
      </c>
      <c r="I30" s="28">
        <v>51092.985802762669</v>
      </c>
      <c r="K30" s="29" t="s">
        <v>37</v>
      </c>
      <c r="L30" s="30">
        <v>2.1099725708347168</v>
      </c>
      <c r="N30" s="31">
        <v>1.0686941021040839</v>
      </c>
      <c r="O30" s="26">
        <v>0.51183219496116605</v>
      </c>
      <c r="P30" s="32">
        <v>2.1099725708347168</v>
      </c>
      <c r="R30" s="31">
        <v>0.99722286390600035</v>
      </c>
      <c r="S30" s="26">
        <v>0.025936536887741089</v>
      </c>
      <c r="T30" s="32">
        <v>3.5845123843557505</v>
      </c>
      <c r="V30" s="38">
        <v>1.0412784687306329</v>
      </c>
      <c r="W30" s="39" t="s">
        <v>38</v>
      </c>
      <c r="X30" s="38">
        <v>25214.558120312275</v>
      </c>
      <c r="Z30" s="38">
        <v>1.1127497069287164</v>
      </c>
      <c r="AA30" s="39" t="s">
        <v>38</v>
      </c>
      <c r="AB30" s="38">
        <v>26945.234153278867</v>
      </c>
      <c r="AD30" s="34">
        <v>21296.334300000002</v>
      </c>
      <c r="AE30" s="40">
        <v>0.41681522356535444</v>
      </c>
    </row>
    <row r="31" ht="30" customHeight="true">
      <c r="A31" s="24" t="s">
        <v>71</v>
      </c>
      <c r="B31" s="25" t="s">
        <v>72</v>
      </c>
      <c r="C31" s="25" t="s">
        <v>73</v>
      </c>
      <c r="E31" s="26">
        <v>55.816574774112027</v>
      </c>
      <c r="F31" s="26">
        <v>0</v>
      </c>
      <c r="G31" s="26">
        <v>20.051891491671526</v>
      </c>
      <c r="H31" s="27">
        <v>0</v>
      </c>
      <c r="I31" s="28">
        <v>75.868466265783553</v>
      </c>
      <c r="K31" s="29" t="s">
        <v>74</v>
      </c>
      <c r="L31" s="30">
        <v>0.2648715305763778</v>
      </c>
      <c r="N31" s="31">
        <v>28.787081206919272</v>
      </c>
      <c r="O31" s="26">
        <v>0.2648715305763778</v>
      </c>
      <c r="P31" s="32">
        <v>143.24277536066174</v>
      </c>
      <c r="R31" s="31">
        <v>12.429325186373376</v>
      </c>
      <c r="S31" s="26">
        <v>0</v>
      </c>
      <c r="T31" s="32">
        <v>474.75108553563496</v>
      </c>
      <c r="V31" s="33">
        <v>-28.522209676342893</v>
      </c>
      <c r="X31" s="33">
        <v>-8169.7579877548897</v>
      </c>
      <c r="Z31" s="33">
        <v>-12.164453655796997</v>
      </c>
      <c r="AB31" s="33">
        <v>-3484.3247963200665</v>
      </c>
      <c r="AD31" s="34">
        <v>0</v>
      </c>
      <c r="AE31" s="35">
        <v>0</v>
      </c>
    </row>
    <row r="32" ht="30" customHeight="true">
      <c r="A32" s="36"/>
      <c r="B32" s="37"/>
      <c r="C32" s="25" t="s">
        <v>75</v>
      </c>
      <c r="E32" s="26">
        <v>18469.318829619682</v>
      </c>
      <c r="F32" s="26">
        <v>0</v>
      </c>
      <c r="G32" s="26">
        <v>7644.8054405730845</v>
      </c>
      <c r="H32" s="27">
        <v>0</v>
      </c>
      <c r="I32" s="28">
        <v>26114.124270192766</v>
      </c>
      <c r="K32" s="29" t="s">
        <v>74</v>
      </c>
      <c r="L32" s="30">
        <v>91.169472714478587</v>
      </c>
      <c r="N32" s="31">
        <v>47.803437697870557</v>
      </c>
      <c r="O32" s="26">
        <v>15.246905690744791</v>
      </c>
      <c r="P32" s="32">
        <v>91.169472714478587</v>
      </c>
      <c r="R32" s="31">
        <v>29.602460323871941</v>
      </c>
      <c r="S32" s="26">
        <v>0</v>
      </c>
      <c r="T32" s="32">
        <v>223.72786529350043</v>
      </c>
      <c r="V32" s="38">
        <v>43.366035016608031</v>
      </c>
      <c r="W32" s="39" t="s">
        <v>38</v>
      </c>
      <c r="X32" s="38">
        <v>12421.548505340721</v>
      </c>
      <c r="Z32" s="38">
        <v>61.567012390606649</v>
      </c>
      <c r="AA32" s="39" t="s">
        <v>38</v>
      </c>
      <c r="AB32" s="38">
        <v>17634.944731422922</v>
      </c>
      <c r="AD32" s="34">
        <v>14322.5913</v>
      </c>
      <c r="AE32" s="40">
        <v>0.54846148206272116</v>
      </c>
    </row>
    <row r="33" ht="30" customHeight="true">
      <c r="A33" s="36"/>
      <c r="B33" s="25" t="s">
        <v>76</v>
      </c>
      <c r="C33" s="25" t="s">
        <v>77</v>
      </c>
      <c r="E33" s="26">
        <v>0</v>
      </c>
      <c r="F33" s="26">
        <v>0</v>
      </c>
      <c r="G33" s="26">
        <v>12291.304640507346</v>
      </c>
      <c r="H33" s="27">
        <v>0</v>
      </c>
      <c r="I33" s="28">
        <v>12291.304640507346</v>
      </c>
      <c r="K33" s="29" t="s">
        <v>37</v>
      </c>
      <c r="L33" s="30">
        <v>0.50759052820596096</v>
      </c>
      <c r="N33" s="31">
        <v>0.55487857397212137</v>
      </c>
      <c r="O33" s="26">
        <v>0</v>
      </c>
      <c r="P33" s="32">
        <v>1.8580087856760266</v>
      </c>
      <c r="R33" s="31">
        <v>0.46547291111612016</v>
      </c>
      <c r="S33" s="26">
        <v>0</v>
      </c>
      <c r="T33" s="32">
        <v>4.0950861966984586</v>
      </c>
      <c r="V33" s="33">
        <v>-0.047288045766160414</v>
      </c>
      <c r="X33" s="33">
        <v>-1145.0800282275745</v>
      </c>
      <c r="Z33" s="38">
        <v>0.042117617089840798</v>
      </c>
      <c r="AA33" s="39" t="s">
        <v>38</v>
      </c>
      <c r="AB33" s="38">
        <v>1019.8780978304949</v>
      </c>
      <c r="AD33" s="34">
        <v>19569.450799999999</v>
      </c>
      <c r="AE33" s="49">
        <v>1.5921378057384341</v>
      </c>
    </row>
    <row r="34" ht="30" customHeight="true">
      <c r="A34" s="36"/>
      <c r="B34" s="41"/>
      <c r="C34" s="25" t="s">
        <v>78</v>
      </c>
      <c r="E34" s="26">
        <v>55910.275844576521</v>
      </c>
      <c r="F34" s="26">
        <v>0</v>
      </c>
      <c r="G34" s="26">
        <v>29554.722412987096</v>
      </c>
      <c r="H34" s="27">
        <v>0</v>
      </c>
      <c r="I34" s="28">
        <v>85464.998257563624</v>
      </c>
      <c r="K34" s="29" t="s">
        <v>37</v>
      </c>
      <c r="L34" s="30">
        <v>3.5294238388421899</v>
      </c>
      <c r="N34" s="31">
        <v>5.7264690385324482</v>
      </c>
      <c r="O34" s="26">
        <v>0.85111678589520467</v>
      </c>
      <c r="P34" s="32">
        <v>9.4884109692883243</v>
      </c>
      <c r="R34" s="31">
        <v>5.3084780303102193</v>
      </c>
      <c r="S34" s="26">
        <v>0.85111678589520467</v>
      </c>
      <c r="T34" s="32">
        <v>16.830574995740232</v>
      </c>
      <c r="V34" s="33">
        <v>-2.1970451996902582</v>
      </c>
      <c r="X34" s="33">
        <v>-53201.449510499602</v>
      </c>
      <c r="Z34" s="33">
        <v>-1.7790541914680293</v>
      </c>
      <c r="AB34" s="33">
        <v>-43079.797246398331</v>
      </c>
      <c r="AD34" s="34">
        <v>47104.210359999997</v>
      </c>
      <c r="AE34" s="40">
        <v>0.55115206599599142</v>
      </c>
    </row>
    <row r="35" ht="30" customHeight="true">
      <c r="A35" s="36"/>
      <c r="B35" s="44" t="s">
        <v>79</v>
      </c>
      <c r="C35" s="45" t="s">
        <v>80</v>
      </c>
      <c r="E35" s="26">
        <v>3736.1115145319768</v>
      </c>
      <c r="F35" s="26">
        <v>0</v>
      </c>
      <c r="G35" s="26">
        <v>706.85271977352159</v>
      </c>
      <c r="H35" s="27">
        <v>25750</v>
      </c>
      <c r="I35" s="28">
        <v>4442.9642343054984</v>
      </c>
      <c r="K35" s="29" t="s">
        <v>37</v>
      </c>
      <c r="L35" s="30">
        <v>0.18347983622983682</v>
      </c>
      <c r="N35" s="31">
        <v>1.3480681099561254</v>
      </c>
      <c r="O35" s="26">
        <v>0.18347983622983682</v>
      </c>
      <c r="P35" s="32">
        <v>3.6849635680571295</v>
      </c>
      <c r="R35" s="31">
        <v>1.1022341318611244</v>
      </c>
      <c r="S35" s="26">
        <v>0</v>
      </c>
      <c r="T35" s="32">
        <v>9.8273649674919756</v>
      </c>
      <c r="V35" s="33">
        <v>-1.1645882737262885</v>
      </c>
      <c r="X35" s="33">
        <v>-28200.505048282077</v>
      </c>
      <c r="Z35" s="33">
        <v>-0.91875429563128752</v>
      </c>
      <c r="AB35" s="33">
        <v>-22247.635268711627</v>
      </c>
      <c r="AD35" s="34">
        <v>1124.10788</v>
      </c>
      <c r="AE35" s="35">
        <v>0.037230788977081597</v>
      </c>
    </row>
    <row r="36" ht="30" customHeight="true">
      <c r="A36" s="36"/>
      <c r="B36" s="25" t="s">
        <v>81</v>
      </c>
      <c r="C36" s="25" t="s">
        <v>82</v>
      </c>
      <c r="E36" s="26">
        <v>11.163314954822406</v>
      </c>
      <c r="F36" s="26">
        <v>0</v>
      </c>
      <c r="G36" s="26">
        <v>4.010378298334305</v>
      </c>
      <c r="H36" s="27">
        <v>0</v>
      </c>
      <c r="I36" s="28">
        <v>15.17369325315671</v>
      </c>
      <c r="K36" s="29" t="s">
        <v>37</v>
      </c>
      <c r="L36" s="30">
        <v>0.00062662371477004793</v>
      </c>
      <c r="N36" s="31">
        <v>0.032881365003207125</v>
      </c>
      <c r="O36" s="26">
        <v>0</v>
      </c>
      <c r="P36" s="32">
        <v>1.6213456067647234</v>
      </c>
      <c r="R36" s="31">
        <v>0.44389712016468008</v>
      </c>
      <c r="S36" s="26">
        <v>0</v>
      </c>
      <c r="T36" s="32">
        <v>1.9326059209996314</v>
      </c>
      <c r="V36" s="33">
        <v>-0.032254741288437076</v>
      </c>
      <c r="X36" s="33">
        <v>-781.04856029950383</v>
      </c>
      <c r="Z36" s="33">
        <v>-0.44327049644991001</v>
      </c>
      <c r="AB36" s="33">
        <v>-10733.795071534571</v>
      </c>
      <c r="AD36" s="34">
        <v>0</v>
      </c>
      <c r="AE36" s="35">
        <v>0</v>
      </c>
    </row>
    <row r="37" ht="30" customHeight="true">
      <c r="A37" s="36"/>
      <c r="B37" s="37"/>
      <c r="C37" s="25" t="s">
        <v>83</v>
      </c>
      <c r="E37" s="26">
        <v>0</v>
      </c>
      <c r="F37" s="26">
        <v>0</v>
      </c>
      <c r="G37" s="26">
        <v>0</v>
      </c>
      <c r="H37" s="27">
        <v>0</v>
      </c>
      <c r="I37" s="28">
        <v>0</v>
      </c>
      <c r="K37" s="29" t="s">
        <v>37</v>
      </c>
      <c r="L37" s="30">
        <v>0</v>
      </c>
      <c r="N37" s="31">
        <v>0.094928301012779645</v>
      </c>
      <c r="O37" s="26">
        <v>0</v>
      </c>
      <c r="P37" s="32">
        <v>1.3387492668410941</v>
      </c>
      <c r="R37" s="31">
        <v>0.24405569555747988</v>
      </c>
      <c r="S37" s="26">
        <v>0</v>
      </c>
      <c r="T37" s="32">
        <v>2.4430239573743928</v>
      </c>
      <c r="V37" s="42" t="s">
        <v>42</v>
      </c>
      <c r="X37" s="42" t="s">
        <v>42</v>
      </c>
      <c r="Z37" s="42" t="s">
        <v>42</v>
      </c>
      <c r="AB37" s="42" t="s">
        <v>42</v>
      </c>
      <c r="AD37" s="34">
        <v>0</v>
      </c>
      <c r="AE37" s="43" t="s">
        <v>42</v>
      </c>
    </row>
    <row r="38" ht="30" customHeight="true">
      <c r="A38" s="36"/>
      <c r="B38" s="37"/>
      <c r="C38" s="25" t="s">
        <v>84</v>
      </c>
      <c r="E38" s="26">
        <v>0</v>
      </c>
      <c r="F38" s="26">
        <v>0</v>
      </c>
      <c r="G38" s="26">
        <v>6145.6523202536728</v>
      </c>
      <c r="H38" s="27">
        <v>0</v>
      </c>
      <c r="I38" s="28">
        <v>6145.6523202536728</v>
      </c>
      <c r="K38" s="29" t="s">
        <v>37</v>
      </c>
      <c r="L38" s="30">
        <v>0.25379526410298048</v>
      </c>
      <c r="N38" s="31">
        <v>0.135834196073397</v>
      </c>
      <c r="O38" s="26">
        <v>0</v>
      </c>
      <c r="P38" s="32">
        <v>0.42357246310271612</v>
      </c>
      <c r="R38" s="31">
        <v>0.20845652724770009</v>
      </c>
      <c r="S38" s="26">
        <v>0</v>
      </c>
      <c r="T38" s="32">
        <v>2.765195902284157</v>
      </c>
      <c r="V38" s="38">
        <v>0.11796106802958348</v>
      </c>
      <c r="W38" s="39" t="s">
        <v>38</v>
      </c>
      <c r="X38" s="38">
        <v>2856.427262336364</v>
      </c>
      <c r="Z38" s="38">
        <v>0.045338736855280393</v>
      </c>
      <c r="AA38" s="39" t="s">
        <v>38</v>
      </c>
      <c r="AB38" s="38">
        <v>1097.8775129506148</v>
      </c>
      <c r="AD38" s="34">
        <v>9784.7253999999994</v>
      </c>
      <c r="AE38" s="49">
        <v>1.5921378057384341</v>
      </c>
    </row>
    <row r="39" ht="30" customHeight="true">
      <c r="A39" s="36"/>
      <c r="B39" s="37"/>
      <c r="C39" s="25" t="s">
        <v>85</v>
      </c>
      <c r="E39" s="26">
        <v>0</v>
      </c>
      <c r="F39" s="26">
        <v>0</v>
      </c>
      <c r="G39" s="26">
        <v>0</v>
      </c>
      <c r="H39" s="27">
        <v>0</v>
      </c>
      <c r="I39" s="28">
        <v>0</v>
      </c>
      <c r="K39" s="29" t="s">
        <v>86</v>
      </c>
      <c r="L39" s="30">
        <v>0</v>
      </c>
      <c r="N39" s="31">
        <v>0.015429126401804624</v>
      </c>
      <c r="O39" s="26">
        <v>0</v>
      </c>
      <c r="P39" s="32">
        <v>0.0914236447459012</v>
      </c>
      <c r="R39" s="31">
        <v>0.0044529605487804401</v>
      </c>
      <c r="S39" s="26">
        <v>0</v>
      </c>
      <c r="T39" s="32">
        <v>0.0914236447459012</v>
      </c>
      <c r="V39" s="42" t="s">
        <v>42</v>
      </c>
      <c r="X39" s="42" t="s">
        <v>42</v>
      </c>
      <c r="Z39" s="42" t="s">
        <v>42</v>
      </c>
      <c r="AB39" s="42" t="s">
        <v>42</v>
      </c>
      <c r="AD39" s="34">
        <v>0</v>
      </c>
      <c r="AE39" s="43" t="s">
        <v>42</v>
      </c>
    </row>
    <row r="40" ht="30" customHeight="true">
      <c r="A40" s="36"/>
      <c r="B40" s="25" t="s">
        <v>87</v>
      </c>
      <c r="C40" s="25" t="s">
        <v>88</v>
      </c>
      <c r="E40" s="26">
        <v>0</v>
      </c>
      <c r="F40" s="26">
        <v>0</v>
      </c>
      <c r="G40" s="26">
        <v>0</v>
      </c>
      <c r="H40" s="27">
        <v>0</v>
      </c>
      <c r="I40" s="28">
        <v>0</v>
      </c>
      <c r="K40" s="29" t="s">
        <v>37</v>
      </c>
      <c r="L40" s="30">
        <v>0</v>
      </c>
      <c r="N40" s="31">
        <v>0</v>
      </c>
      <c r="O40" s="26">
        <v>0</v>
      </c>
      <c r="P40" s="32">
        <v>1.5641125034530461</v>
      </c>
      <c r="R40" s="31">
        <v>0.08029478335801371</v>
      </c>
      <c r="S40" s="26">
        <v>0</v>
      </c>
      <c r="T40" s="32">
        <v>1.8393203347478122</v>
      </c>
      <c r="V40" s="42" t="s">
        <v>42</v>
      </c>
      <c r="X40" s="42" t="s">
        <v>42</v>
      </c>
      <c r="Z40" s="42" t="s">
        <v>42</v>
      </c>
      <c r="AB40" s="42" t="s">
        <v>42</v>
      </c>
      <c r="AD40" s="34">
        <v>0</v>
      </c>
      <c r="AE40" s="43" t="s">
        <v>42</v>
      </c>
    </row>
    <row r="41" ht="30" customHeight="true">
      <c r="A41" s="36"/>
      <c r="B41" s="37"/>
      <c r="C41" s="25" t="s">
        <v>89</v>
      </c>
      <c r="E41" s="26">
        <v>0</v>
      </c>
      <c r="F41" s="26">
        <v>0</v>
      </c>
      <c r="G41" s="26">
        <v>0</v>
      </c>
      <c r="H41" s="27">
        <v>0</v>
      </c>
      <c r="I41" s="28">
        <v>0</v>
      </c>
      <c r="K41" s="29" t="s">
        <v>90</v>
      </c>
      <c r="L41" s="30" t="s">
        <v>42</v>
      </c>
      <c r="N41" s="31">
        <v>10.264256481938801</v>
      </c>
      <c r="O41" s="26">
        <v>10.264256481938801</v>
      </c>
      <c r="P41" s="32">
        <v>10.264256481938801</v>
      </c>
      <c r="R41" s="31">
        <v>1.9536867280856358</v>
      </c>
      <c r="S41" s="26">
        <v>0.10171333113678835</v>
      </c>
      <c r="T41" s="32">
        <v>10.264256481938801</v>
      </c>
      <c r="V41" s="42" t="s">
        <v>42</v>
      </c>
      <c r="X41" s="42" t="s">
        <v>42</v>
      </c>
      <c r="Z41" s="42" t="s">
        <v>42</v>
      </c>
      <c r="AB41" s="42" t="s">
        <v>42</v>
      </c>
      <c r="AD41" s="34">
        <v>0</v>
      </c>
      <c r="AE41" s="43" t="s">
        <v>42</v>
      </c>
    </row>
    <row r="42" ht="30" customHeight="true">
      <c r="A42" s="36"/>
      <c r="B42" s="37"/>
      <c r="C42" s="25" t="s">
        <v>91</v>
      </c>
      <c r="E42" s="26">
        <v>4176.7996930492936</v>
      </c>
      <c r="F42" s="26">
        <v>0</v>
      </c>
      <c r="G42" s="26">
        <v>1966.6141443089653</v>
      </c>
      <c r="H42" s="27">
        <v>0</v>
      </c>
      <c r="I42" s="28">
        <v>6143.4138373582591</v>
      </c>
      <c r="K42" s="29" t="s">
        <v>37</v>
      </c>
      <c r="L42" s="30">
        <v>0.25370282210853845</v>
      </c>
      <c r="N42" s="31">
        <v>0.2568739645204498</v>
      </c>
      <c r="O42" s="26">
        <v>0</v>
      </c>
      <c r="P42" s="32">
        <v>1.2397205790175894</v>
      </c>
      <c r="R42" s="31">
        <v>0.2296210079524969</v>
      </c>
      <c r="S42" s="26">
        <v>0</v>
      </c>
      <c r="T42" s="32">
        <v>1.7203134195718777</v>
      </c>
      <c r="V42" s="33">
        <v>-0.003171142411911354</v>
      </c>
      <c r="X42" s="33">
        <v>-76.789213504433434</v>
      </c>
      <c r="Z42" s="38">
        <v>0.024081814156041548</v>
      </c>
      <c r="AA42" s="39" t="s">
        <v>38</v>
      </c>
      <c r="AB42" s="38">
        <v>583.1411297885461</v>
      </c>
      <c r="AD42" s="34">
        <v>20051.122671999998</v>
      </c>
      <c r="AE42" s="49">
        <v>3.2638404644122456</v>
      </c>
    </row>
    <row r="43" ht="30" customHeight="true">
      <c r="A43" s="47"/>
      <c r="B43" s="45" t="s">
        <v>92</v>
      </c>
      <c r="C43" s="25" t="s">
        <v>93</v>
      </c>
      <c r="E43" s="26">
        <v>743.91600953070326</v>
      </c>
      <c r="F43" s="26">
        <v>0</v>
      </c>
      <c r="G43" s="26">
        <v>140.74501057437377</v>
      </c>
      <c r="H43" s="27">
        <v>0</v>
      </c>
      <c r="I43" s="28">
        <v>884.661020105077</v>
      </c>
      <c r="K43" s="29" t="s">
        <v>37</v>
      </c>
      <c r="L43" s="30">
        <v>0.036533595709480775</v>
      </c>
      <c r="N43" s="31">
        <v>0.15979019857477755</v>
      </c>
      <c r="O43" s="26">
        <v>0.032309576533553618</v>
      </c>
      <c r="P43" s="32">
        <v>1.7538515944337525</v>
      </c>
      <c r="R43" s="31">
        <v>0.84373649695617403</v>
      </c>
      <c r="S43" s="26">
        <v>0</v>
      </c>
      <c r="T43" s="32">
        <v>11.388649835900766</v>
      </c>
      <c r="V43" s="33">
        <v>-0.12325660286529677</v>
      </c>
      <c r="X43" s="33">
        <v>-2984.6586383831614</v>
      </c>
      <c r="Z43" s="33">
        <v>-0.80720290124669325</v>
      </c>
      <c r="AB43" s="33">
        <v>-19546.418253688676</v>
      </c>
      <c r="AD43" s="34">
        <v>248.94603799999999</v>
      </c>
      <c r="AE43" s="35">
        <v>0.28140274335861554</v>
      </c>
    </row>
    <row r="44" ht="30" customHeight="true">
      <c r="A44" s="47"/>
      <c r="B44" s="48"/>
      <c r="C44" s="25" t="s">
        <v>94</v>
      </c>
      <c r="E44" s="26">
        <v>0</v>
      </c>
      <c r="F44" s="26">
        <v>0</v>
      </c>
      <c r="G44" s="26">
        <v>0</v>
      </c>
      <c r="H44" s="27">
        <v>0</v>
      </c>
      <c r="I44" s="28">
        <v>0</v>
      </c>
      <c r="K44" s="29" t="s">
        <v>37</v>
      </c>
      <c r="L44" s="30">
        <v>0</v>
      </c>
      <c r="N44" s="31">
        <v>0.11572547413365178</v>
      </c>
      <c r="O44" s="26">
        <v>0</v>
      </c>
      <c r="P44" s="32">
        <v>0.58010451073480596</v>
      </c>
      <c r="R44" s="31">
        <v>0.28277382679559543</v>
      </c>
      <c r="S44" s="26">
        <v>0</v>
      </c>
      <c r="T44" s="32">
        <v>8.8944857673132329</v>
      </c>
      <c r="V44" s="42" t="s">
        <v>42</v>
      </c>
      <c r="X44" s="42" t="s">
        <v>42</v>
      </c>
      <c r="Z44" s="42" t="s">
        <v>42</v>
      </c>
      <c r="AB44" s="42" t="s">
        <v>42</v>
      </c>
      <c r="AD44" s="34">
        <v>0</v>
      </c>
      <c r="AE44" s="43" t="s">
        <v>42</v>
      </c>
    </row>
    <row r="45" ht="30" customHeight="true">
      <c r="A45" s="47"/>
      <c r="B45" s="50"/>
      <c r="C45" s="25" t="s">
        <v>95</v>
      </c>
      <c r="E45" s="26">
        <v>82.657334392300385</v>
      </c>
      <c r="F45" s="26">
        <v>0</v>
      </c>
      <c r="G45" s="26">
        <v>15.638334508263753</v>
      </c>
      <c r="H45" s="27">
        <v>0</v>
      </c>
      <c r="I45" s="28">
        <v>98.295668900564138</v>
      </c>
      <c r="K45" s="29" t="s">
        <v>37</v>
      </c>
      <c r="L45" s="30">
        <v>0.004059288412164532</v>
      </c>
      <c r="N45" s="31">
        <v>0.5336227769962445</v>
      </c>
      <c r="O45" s="26">
        <v>0</v>
      </c>
      <c r="P45" s="32">
        <v>2.397748763140942</v>
      </c>
      <c r="R45" s="31">
        <v>0.6901487314284882</v>
      </c>
      <c r="S45" s="26">
        <v>0</v>
      </c>
      <c r="T45" s="32">
        <v>6.9245309519130478</v>
      </c>
      <c r="V45" s="33">
        <v>-0.52956348858407998</v>
      </c>
      <c r="X45" s="33">
        <v>-12823.379876063496</v>
      </c>
      <c r="Z45" s="33">
        <v>-0.68608944301632369</v>
      </c>
      <c r="AB45" s="33">
        <v>-16613.655862640277</v>
      </c>
      <c r="AD45" s="34">
        <v>0</v>
      </c>
      <c r="AE45" s="35">
        <v>0</v>
      </c>
    </row>
    <row r="46" ht="30" customHeight="true">
      <c r="A46" s="45" t="s">
        <v>96</v>
      </c>
      <c r="B46" s="44" t="s">
        <v>97</v>
      </c>
      <c r="C46" s="45" t="s">
        <v>98</v>
      </c>
      <c r="E46" s="26">
        <v>5333.8198000000029</v>
      </c>
      <c r="F46" s="26">
        <v>0</v>
      </c>
      <c r="G46" s="26">
        <v>7189.2596125083155</v>
      </c>
      <c r="H46" s="27">
        <v>95810.419999999998</v>
      </c>
      <c r="I46" s="28">
        <v>12523.079412508319</v>
      </c>
      <c r="K46" s="29" t="s">
        <v>99</v>
      </c>
      <c r="L46" s="30">
        <v>517.16206535239814</v>
      </c>
      <c r="N46" s="31">
        <v>1774.5291386351462</v>
      </c>
      <c r="O46" s="26">
        <v>517.16206535239814</v>
      </c>
      <c r="P46" s="32">
        <v>3957.905352353951</v>
      </c>
      <c r="R46" s="31">
        <v>2808.9877977136962</v>
      </c>
      <c r="S46" s="26">
        <v>198.04797061406953</v>
      </c>
      <c r="T46" s="32">
        <v>14976.563292059267</v>
      </c>
      <c r="V46" s="33">
        <v>-1257.3670732827482</v>
      </c>
      <c r="X46" s="33">
        <v>-30447.143679541747</v>
      </c>
      <c r="Z46" s="33">
        <v>-2291.8257323612979</v>
      </c>
      <c r="AB46" s="33">
        <v>-55496.560109128834</v>
      </c>
      <c r="AD46" s="34">
        <v>11484.117101</v>
      </c>
      <c r="AE46" s="35">
        <v>0.10600707226553442</v>
      </c>
    </row>
    <row r="47" ht="30" customHeight="true">
      <c r="A47" s="51" t="s">
        <v>100</v>
      </c>
      <c r="B47" s="45" t="s">
        <v>101</v>
      </c>
      <c r="C47" s="25" t="s">
        <v>102</v>
      </c>
      <c r="E47" s="26">
        <v>0</v>
      </c>
      <c r="F47" s="26">
        <v>0</v>
      </c>
      <c r="G47" s="26">
        <v>0</v>
      </c>
      <c r="H47" s="27">
        <v>0</v>
      </c>
      <c r="I47" s="28">
        <v>0</v>
      </c>
      <c r="K47" s="29" t="s">
        <v>34</v>
      </c>
      <c r="L47" s="30">
        <v>0</v>
      </c>
      <c r="N47" s="31">
        <v>74.858816671506958</v>
      </c>
      <c r="O47" s="26">
        <v>0</v>
      </c>
      <c r="P47" s="32">
        <v>1896.3219472222643</v>
      </c>
      <c r="R47" s="31">
        <v>341.38572055711268</v>
      </c>
      <c r="S47" s="26">
        <v>0</v>
      </c>
      <c r="T47" s="32">
        <v>10693.699000356906</v>
      </c>
      <c r="V47" s="42" t="s">
        <v>42</v>
      </c>
      <c r="X47" s="42" t="s">
        <v>42</v>
      </c>
      <c r="Z47" s="42" t="s">
        <v>42</v>
      </c>
      <c r="AB47" s="42" t="s">
        <v>42</v>
      </c>
      <c r="AD47" s="34">
        <v>0</v>
      </c>
      <c r="AE47" s="43" t="s">
        <v>42</v>
      </c>
    </row>
    <row r="48" ht="30" customHeight="true">
      <c r="A48" s="47"/>
      <c r="B48" s="50"/>
      <c r="C48" s="25" t="s">
        <v>103</v>
      </c>
      <c r="E48" s="26">
        <v>0</v>
      </c>
      <c r="F48" s="26">
        <v>0</v>
      </c>
      <c r="G48" s="26">
        <v>0</v>
      </c>
      <c r="H48" s="27">
        <v>0</v>
      </c>
      <c r="I48" s="28">
        <v>0</v>
      </c>
      <c r="K48" s="29" t="s">
        <v>37</v>
      </c>
      <c r="L48" s="30">
        <v>0</v>
      </c>
      <c r="N48" s="31">
        <v>0.53798042164089699</v>
      </c>
      <c r="O48" s="26">
        <v>0</v>
      </c>
      <c r="P48" s="32">
        <v>12.715338812785388</v>
      </c>
      <c r="R48" s="31">
        <v>0.01124639137208513</v>
      </c>
      <c r="S48" s="26">
        <v>0</v>
      </c>
      <c r="T48" s="32">
        <v>37.121533169640742</v>
      </c>
      <c r="V48" s="42" t="s">
        <v>42</v>
      </c>
      <c r="X48" s="42" t="s">
        <v>42</v>
      </c>
      <c r="Z48" s="42" t="s">
        <v>42</v>
      </c>
      <c r="AB48" s="42" t="s">
        <v>42</v>
      </c>
      <c r="AD48" s="34">
        <v>0</v>
      </c>
      <c r="AE48" s="43" t="s">
        <v>42</v>
      </c>
    </row>
    <row r="49" ht="30" customHeight="true">
      <c r="A49" s="45" t="s">
        <v>104</v>
      </c>
      <c r="B49" s="44" t="s">
        <v>105</v>
      </c>
      <c r="C49" s="45" t="s">
        <v>106</v>
      </c>
      <c r="E49" s="26">
        <v>0</v>
      </c>
      <c r="F49" s="26">
        <v>0</v>
      </c>
      <c r="G49" s="26">
        <v>0</v>
      </c>
      <c r="H49" s="27">
        <v>0</v>
      </c>
      <c r="I49" s="28">
        <v>0</v>
      </c>
      <c r="K49" s="29" t="s">
        <v>31</v>
      </c>
      <c r="L49" s="30">
        <v>0</v>
      </c>
      <c r="N49" s="31">
        <v>0</v>
      </c>
      <c r="O49" s="26">
        <v>0</v>
      </c>
      <c r="P49" s="32">
        <v>0</v>
      </c>
      <c r="R49" s="31">
        <v>0</v>
      </c>
      <c r="S49" s="26">
        <v>0</v>
      </c>
      <c r="T49" s="32">
        <v>173.72913251535138</v>
      </c>
      <c r="V49" s="42" t="s">
        <v>42</v>
      </c>
      <c r="X49" s="42" t="s">
        <v>42</v>
      </c>
      <c r="Z49" s="42" t="s">
        <v>42</v>
      </c>
      <c r="AB49" s="42" t="s">
        <v>42</v>
      </c>
      <c r="AD49" s="34">
        <v>0</v>
      </c>
      <c r="AE49" s="43" t="s">
        <v>42</v>
      </c>
    </row>
    <row r="50">
      <c r="A50" s="12"/>
      <c r="B50" s="12"/>
      <c r="C50" s="12"/>
      <c r="E50" s="52">
        <f ca="1">SUM(ColTot4)</f>
        <v>0</v>
      </c>
      <c r="F50" s="52">
        <f ca="1">SUM(ColTot5)</f>
        <v>0</v>
      </c>
      <c r="G50" s="52">
        <f ca="1">SUM(ColTot6)</f>
        <v>0</v>
      </c>
      <c r="H50" s="52">
        <f ca="1">SUM(ColTot7)</f>
        <v>0</v>
      </c>
      <c r="I50" s="53">
        <f ca="1">SUM(ColTot8)</f>
        <v>0</v>
      </c>
      <c r="K50" s="12"/>
      <c r="L50" s="12"/>
      <c r="N50" s="12"/>
      <c r="O50" s="12"/>
      <c r="P50" s="12"/>
      <c r="R50" s="12"/>
      <c r="S50" s="12"/>
      <c r="T50" s="12"/>
      <c r="V50" s="12"/>
      <c r="W50" s="12"/>
      <c r="X50" s="12"/>
      <c r="Z50" s="12"/>
      <c r="AA50" s="12"/>
      <c r="AB50" s="12"/>
      <c r="AD50" s="54">
        <f ca="1">SUM(ColTot29)</f>
        <v>0</v>
      </c>
      <c r="AE50" s="55">
        <v>0.67030566415512949</v>
      </c>
    </row>
  </sheetData>
  <mergeCells count="43">
    <mergeCell ref="A3:C3"/>
    <mergeCell ref="E3:G3"/>
    <mergeCell ref="N3:T3"/>
    <mergeCell ref="E4:F4"/>
    <mergeCell ref="N4:P4"/>
    <mergeCell ref="R4:T4"/>
    <mergeCell ref="A4:A5"/>
    <mergeCell ref="B4:B5"/>
    <mergeCell ref="C4:C5"/>
    <mergeCell ref="G4:G5"/>
    <mergeCell ref="H3:H5"/>
    <mergeCell ref="I3:I5"/>
    <mergeCell ref="K3:K5"/>
    <mergeCell ref="L3:L5"/>
    <mergeCell ref="V4:V5"/>
    <mergeCell ref="X4:X5"/>
    <mergeCell ref="Z4:Z5"/>
    <mergeCell ref="AB4:AB5"/>
    <mergeCell ref="AD3:AD5"/>
    <mergeCell ref="AE3:AE5"/>
    <mergeCell ref="B6:B8"/>
    <mergeCell ref="B9:B12"/>
    <mergeCell ref="A6:A13"/>
    <mergeCell ref="B15:B16"/>
    <mergeCell ref="A14:A18"/>
    <mergeCell ref="B17:B18"/>
    <mergeCell ref="B19:B20"/>
    <mergeCell ref="A19:A30"/>
    <mergeCell ref="B21:B30"/>
    <mergeCell ref="B31:B32"/>
    <mergeCell ref="B33:B34"/>
    <mergeCell ref="B36:B39"/>
    <mergeCell ref="B40:B42"/>
    <mergeCell ref="A31:A45"/>
    <mergeCell ref="B43:B45"/>
    <mergeCell ref="A47:A48"/>
    <mergeCell ref="B47:B48"/>
    <mergeCell ref="A50:C50"/>
    <mergeCell ref="K50:L50"/>
    <mergeCell ref="N50:P50"/>
    <mergeCell ref="R50:T50"/>
    <mergeCell ref="V50:X50"/>
    <mergeCell ref="Z50:AB50"/>
  </mergeCells>
  <pageMargins left="0.5" right="0.5" top="0.5" bottom="0.5" header="0.25" footer="0.25"/>
  <pageSetup orientation="landscape" scale="54" paperSize="8" fitToWidth="0" fitToHeight="0" horizontalDpi="0" verticalDpi="0" copies="1"/>
  <headerFooter alignWithMargins="0" scaleWithDoc="0">
    <oddHeader>Kronos       Benchmark Costi Sintetico       Caltanissetta - 2022</oddHeader>
    <oddFooter>Pagina &amp;P di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 xmlns:ap="http://schemas.openxmlformats.org/officeDocument/2006/extended-properties">
  <Application>GemBox.Spreadsheet</Application>
  <DocSecurity>0</DocSecurity>
  <ScaleCrop>false</ScaleCrop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Kronos</dc:creator>
  <dc:title>Benchmark Costi Sintetico - Caltanissetta - 2022</dc:title>
</cp:coreProperties>
</file>